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5" yWindow="150" windowWidth="16905" windowHeight="11115" activeTab="1"/>
  </bookViews>
  <sheets>
    <sheet name="2013" sheetId="1" r:id="rId1"/>
    <sheet name="2014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58" i="2"/>
  <c r="G24"/>
  <c r="G13"/>
  <c r="G80" s="1"/>
  <c r="I10" i="1"/>
  <c r="I6"/>
  <c r="G11"/>
  <c r="G69" s="1"/>
  <c r="G14"/>
</calcChain>
</file>

<file path=xl/comments1.xml><?xml version="1.0" encoding="utf-8"?>
<comments xmlns="http://schemas.openxmlformats.org/spreadsheetml/2006/main">
  <authors>
    <author>Author</author>
  </authors>
  <commentList>
    <comment ref="G26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$370 + 3% CC fee. NO TAX</t>
        </r>
      </text>
    </comment>
    <comment ref="G32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08/28/2013  1076946  $98.96   
08/28/2013  1076946  $34.45   
08/28/2013  1076946  $0.75   
08/27/2013  1076774  $40.19  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47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RI3034061 01-13-14 AMERICAN FORK F02-12-14 660.94
Ref: SL2847190
RI3056242 02-19-14 PINEAE GARDENS 03-21-14 503.06
Ref: SL2884865
RI3058252 02-24-14 PINEAE GARDENS 03-26-14 415.94
Ref: SL2889681
RI3064865 03-06-14 MARRIOT PROVO 04-05-14 38.03
Ref: SL2900062
RI3065604 03-07-14 SHIP SHAPE 04-06-14 5.16
Ref: SL2901376
RI3066475 03-10-14 GARY COHEN 04-09-14 98.45
Ref: SL2903247
RI3067233 03-11-14 HARVEST PARK 04-10-14 229.54
Ref: SL2904513
RI3072850 03-20-14 SHIP SHAPE 04-19-14 32.98
Ref: SL2905054</t>
        </r>
      </text>
    </comment>
    <comment ref="K70" authorId="0">
      <text>
        <r>
          <rPr>
            <b/>
            <sz val="8"/>
            <color indexed="81"/>
            <rFont val="Tahoma"/>
            <charset val="1"/>
          </rPr>
          <t>Author:</t>
        </r>
        <r>
          <rPr>
            <sz val="8"/>
            <color indexed="81"/>
            <rFont val="Tahoma"/>
            <charset val="1"/>
          </rPr>
          <t xml:space="preserve">
per Hallie Misco (880) 349-1500x211
Fluid inside, unit not used properly.
Dropped in a bucket of fluid and left to sit?
Not dried off, B4 returning to case.
Or held under a stream of fluid.
Purchased in Oct-2013
return from RMA in 10-15 days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E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Additional Charge: for:
                  Bid Bond
   Performance Bond
         Payment Bond
   etc 
It is usually FOUR to FIVE Percent of overall Awarded Total.
Note: 
COST
       Bond/s cost =  3% of TOTAL plus
    Fees to initiate = 0.5% is
                             3.5% to Insurrance/Surety Companies, plus
                             1.5% for PM's work.  NO exceptions
Charge-Out ..
Total therefore being 5%
MUST HAVE
 - Debt-to-Income ratio well down.
 - Accounts Receivables MUST be LOW compared to INCOME
Requirement: TBD
$zero retainage. It has to be paid IMMEDIATLY to register &amp; Execute the BONDS
if (
 Contractor wants both Performance &amp; Payment Bond 
then
 No retainage at all. Cannot have both ways
)
see: training folder file: 02-Bond.pdf</t>
        </r>
      </text>
    </comment>
  </commentList>
</comments>
</file>

<file path=xl/sharedStrings.xml><?xml version="1.0" encoding="utf-8"?>
<sst xmlns="http://schemas.openxmlformats.org/spreadsheetml/2006/main" count="742" uniqueCount="461">
  <si>
    <t>Job</t>
  </si>
  <si>
    <t>amnt</t>
  </si>
  <si>
    <t>Park Vale Care Centre</t>
  </si>
  <si>
    <t>Adam+Raul</t>
  </si>
  <si>
    <t>Super-8</t>
  </si>
  <si>
    <t>Market Star</t>
  </si>
  <si>
    <t>Cliff Co.</t>
  </si>
  <si>
    <t>Kim House of Hose</t>
  </si>
  <si>
    <t>When</t>
  </si>
  <si>
    <t>Valene</t>
  </si>
  <si>
    <t>Zak</t>
  </si>
  <si>
    <t>ArlenCo</t>
  </si>
  <si>
    <t>CS&amp;R (Certified Reprographics)</t>
  </si>
  <si>
    <t>BJ Mills</t>
  </si>
  <si>
    <t>InComplete</t>
  </si>
  <si>
    <t>Market Star TI</t>
  </si>
  <si>
    <t>Ogden Permit Office</t>
  </si>
  <si>
    <t>Westgate</t>
  </si>
  <si>
    <t>PAD-3 main board</t>
  </si>
  <si>
    <t>ISA</t>
  </si>
  <si>
    <t>Inv</t>
  </si>
  <si>
    <t>Gateway District</t>
  </si>
  <si>
    <t>ending in: 6405</t>
  </si>
  <si>
    <t>Purity Nth Ogden</t>
  </si>
  <si>
    <t>Wireless dialer</t>
  </si>
  <si>
    <t>Permit</t>
  </si>
  <si>
    <t>3x Drawings</t>
  </si>
  <si>
    <t>Personal Proprty</t>
  </si>
  <si>
    <t>Arun</t>
  </si>
  <si>
    <t>SLC County Assessor</t>
  </si>
  <si>
    <t>Property Tax</t>
  </si>
  <si>
    <t>USU-CEIC</t>
  </si>
  <si>
    <t>Price UT</t>
  </si>
  <si>
    <t>Super-8: 2 days x 75</t>
  </si>
  <si>
    <t>Troy &amp; Bruce</t>
  </si>
  <si>
    <t>Master Card @ 10th east</t>
  </si>
  <si>
    <t>American Legion</t>
  </si>
  <si>
    <t>Drawings</t>
  </si>
  <si>
    <t>LapTop BJ Mills</t>
  </si>
  <si>
    <t>Microsoft Office</t>
  </si>
  <si>
    <t>Harvest Park</t>
  </si>
  <si>
    <t>?</t>
  </si>
  <si>
    <t>Stuart Electric</t>
  </si>
  <si>
    <t>Troy</t>
  </si>
  <si>
    <t>Test hose for pump</t>
  </si>
  <si>
    <t>Nickerson Pumps</t>
  </si>
  <si>
    <t>Jockey Pump &amp; Controller</t>
  </si>
  <si>
    <t>Mapleton</t>
  </si>
  <si>
    <t>Next Due</t>
  </si>
  <si>
    <t>Heath-Adam</t>
  </si>
  <si>
    <t>Swing-Check 8"</t>
  </si>
  <si>
    <t>B-S Company Magna</t>
  </si>
  <si>
    <t>Command Fire</t>
  </si>
  <si>
    <t>Detector, Base &amp; FAS</t>
  </si>
  <si>
    <t>U105581</t>
  </si>
  <si>
    <t>StateFire DC Specialties</t>
  </si>
  <si>
    <t>877 696-7786</t>
  </si>
  <si>
    <t>Knox</t>
  </si>
  <si>
    <t>Fieldstone Homes</t>
  </si>
  <si>
    <t>Knox box</t>
  </si>
  <si>
    <t>Duct detector AAA Fire</t>
  </si>
  <si>
    <t>Paramount</t>
  </si>
  <si>
    <t>General Supplies-tools</t>
  </si>
  <si>
    <t>Permit -psych rehab</t>
  </si>
  <si>
    <t>Downtown</t>
  </si>
  <si>
    <t>Roofing World</t>
  </si>
  <si>
    <t>Alarm System Drawings</t>
  </si>
  <si>
    <t>MtnVu</t>
  </si>
  <si>
    <t>Lien Service</t>
  </si>
  <si>
    <t>FSS801</t>
  </si>
  <si>
    <t>Our Cust.</t>
  </si>
  <si>
    <t>Number</t>
  </si>
  <si>
    <t>CRF Solutions</t>
  </si>
  <si>
    <t>Technician</t>
  </si>
  <si>
    <t>Where</t>
  </si>
  <si>
    <t>Vendor</t>
  </si>
  <si>
    <t>Mountain View School WY</t>
  </si>
  <si>
    <t>What</t>
  </si>
  <si>
    <t xml:space="preserve">The name of </t>
  </si>
  <si>
    <t>The</t>
  </si>
  <si>
    <t>Bought</t>
  </si>
  <si>
    <t>The job is</t>
  </si>
  <si>
    <t>From the</t>
  </si>
  <si>
    <t>Billed To: 1000 East</t>
  </si>
  <si>
    <t>NatVision TI</t>
  </si>
  <si>
    <t>Arun/Adam</t>
  </si>
  <si>
    <t>2525 West 1700 South</t>
  </si>
  <si>
    <t>https://aca.slcgov.com/citizen/</t>
  </si>
  <si>
    <t>Permit BLD2013-06117</t>
  </si>
  <si>
    <t>Dwgs for site &amp; FM</t>
  </si>
  <si>
    <t>No need paper, use Doc</t>
  </si>
  <si>
    <t>SL Regional ReHab</t>
  </si>
  <si>
    <t>WVES</t>
  </si>
  <si>
    <t>West Valley City</t>
  </si>
  <si>
    <t>Arun/Arroyo</t>
  </si>
  <si>
    <t>Drawings Final As-Builts</t>
  </si>
  <si>
    <t>Motion &amp; Flow Control Project</t>
  </si>
  <si>
    <t>Bard/Raydel</t>
  </si>
  <si>
    <t>Hang Tags for extinguishers</t>
  </si>
  <si>
    <t>Utah Bank Note</t>
  </si>
  <si>
    <t>Molding Box</t>
  </si>
  <si>
    <t>Plam Review</t>
  </si>
  <si>
    <t>2625 South 600 West</t>
  </si>
  <si>
    <t>South Salt Lake City Hall</t>
  </si>
  <si>
    <t>Burden</t>
  </si>
  <si>
    <t>12101 Factory Outlet Dve Draper</t>
  </si>
  <si>
    <t>AllStar Factory Outlet FACP</t>
  </si>
  <si>
    <t>Office</t>
  </si>
  <si>
    <t>Gasoline</t>
  </si>
  <si>
    <t>Bill Gubler</t>
  </si>
  <si>
    <t>New Sierra 1500 Y63 W</t>
  </si>
  <si>
    <t>Sinclair HolladayOil #39</t>
  </si>
  <si>
    <t>Troy Pollock</t>
  </si>
  <si>
    <t>Pipe Wrenches</t>
  </si>
  <si>
    <t>Murray</t>
  </si>
  <si>
    <t>Harbour Freight</t>
  </si>
  <si>
    <t>Capital Trading-Murray Properties</t>
  </si>
  <si>
    <t>1670 South 5500 West</t>
  </si>
  <si>
    <t>Salt Lake City: aca.slcgov - com</t>
  </si>
  <si>
    <t>Training in-house</t>
  </si>
  <si>
    <t>10702 S 300 West</t>
  </si>
  <si>
    <t>ProData Key</t>
  </si>
  <si>
    <t>Access Control Pro Data Key</t>
  </si>
  <si>
    <t>551 Broadway Rock Spr. WY</t>
  </si>
  <si>
    <t>Tek Purser</t>
  </si>
  <si>
    <t>Cords, Lights Vest Socket Set</t>
  </si>
  <si>
    <t>WY</t>
  </si>
  <si>
    <t>Home Depot 2100 S 300 W</t>
  </si>
  <si>
    <t>Big-O Tires 910 S. 300 W.</t>
  </si>
  <si>
    <t>#021752</t>
  </si>
  <si>
    <t>Vehicle Maintenance</t>
  </si>
  <si>
    <t>Tires for Z20-2JL</t>
  </si>
  <si>
    <t>Frontier Agency Service</t>
  </si>
  <si>
    <t>Filing &amp; Agent Fee WY Jeremy Bouchard</t>
  </si>
  <si>
    <t>MtnVu &amp; Other work in Wyoming</t>
  </si>
  <si>
    <t>Annual Fee</t>
  </si>
  <si>
    <t>FSS Corporate</t>
  </si>
  <si>
    <t>UDOC-DOPL Contractor License Renewal</t>
  </si>
  <si>
    <t>UDOC-DOPL Contractor Licensing</t>
  </si>
  <si>
    <t>92-252-208-5501</t>
  </si>
  <si>
    <t>John Henehan Truck Tools</t>
  </si>
  <si>
    <t>Home Depot 3398 S Highland</t>
  </si>
  <si>
    <t>John Henehan Truck</t>
  </si>
  <si>
    <t>JHenehan</t>
  </si>
  <si>
    <t>deWalt Hammer Drill 1/2" 20volt</t>
  </si>
  <si>
    <t>71.99 +tx</t>
  </si>
  <si>
    <t>Adam &amp; Raul</t>
  </si>
  <si>
    <t>USUE College &amp; Mine</t>
  </si>
  <si>
    <t>Helper</t>
  </si>
  <si>
    <t>Permit BLD2013-06687</t>
  </si>
  <si>
    <t xml:space="preserve">Lap Top Toshiba </t>
  </si>
  <si>
    <t xml:space="preserve">Lap Top Sony </t>
  </si>
  <si>
    <t>Fieldstone Homes Pinnaea</t>
  </si>
  <si>
    <t>Darrin West</t>
  </si>
  <si>
    <t>F0.1</t>
  </si>
  <si>
    <t>Centreville</t>
  </si>
  <si>
    <t>IMRO Drug Testing</t>
  </si>
  <si>
    <t>Baker &amp; West</t>
  </si>
  <si>
    <t>Pre-Employment Substance Testing</t>
  </si>
  <si>
    <t>Corporate</t>
  </si>
  <si>
    <t>Iinter Mountain Drug Testing</t>
  </si>
  <si>
    <t>2013-10229</t>
  </si>
  <si>
    <t>Granite Bakery</t>
  </si>
  <si>
    <t>Bruce Watson</t>
  </si>
  <si>
    <t>Hand Pump for Glycerine FoodGrade</t>
  </si>
  <si>
    <t>Home Depot</t>
  </si>
  <si>
    <t>900 E 2700 S</t>
  </si>
  <si>
    <t>Simplex Board</t>
  </si>
  <si>
    <t>777 E 3900 S</t>
  </si>
  <si>
    <t>Inspection Div</t>
  </si>
  <si>
    <t>Course for BFPreventer</t>
  </si>
  <si>
    <t>SLCC Miller Campus</t>
  </si>
  <si>
    <t>Greg Hand</t>
  </si>
  <si>
    <t>Kent  Johnston</t>
  </si>
  <si>
    <t>Brandon Garcia</t>
  </si>
  <si>
    <t>FSS</t>
  </si>
  <si>
    <t>AutoZone</t>
  </si>
  <si>
    <t>Truck Battery x2 Clayz old truck</t>
  </si>
  <si>
    <t>Horn Strobes</t>
  </si>
  <si>
    <t>State Fire</t>
  </si>
  <si>
    <t>Vernal</t>
  </si>
  <si>
    <t xml:space="preserve">ISA 801 </t>
  </si>
  <si>
    <t>Pinaea Condos</t>
  </si>
  <si>
    <t>Kyle Chance</t>
  </si>
  <si>
    <t>GlowRods 6' Ladder</t>
  </si>
  <si>
    <t>Corporate Truck Pony</t>
  </si>
  <si>
    <t>Bed &amp; Breakfast</t>
  </si>
  <si>
    <t>Towing $30 and Starter $190</t>
  </si>
  <si>
    <t>Corporate car nissan</t>
  </si>
  <si>
    <t>Heath</t>
  </si>
  <si>
    <t>Kelleys Auto La Mesa</t>
  </si>
  <si>
    <t>Vacation</t>
  </si>
  <si>
    <t>Wasatch Propane</t>
  </si>
  <si>
    <t>New v\v on 30lb &amp; fill</t>
  </si>
  <si>
    <t>Tech Purser</t>
  </si>
  <si>
    <t>11 holes</t>
  </si>
  <si>
    <t>Mountain View WY</t>
  </si>
  <si>
    <t>A-Core</t>
  </si>
  <si>
    <t>Office-IT</t>
  </si>
  <si>
    <t>Shipping</t>
  </si>
  <si>
    <t>2300 East</t>
  </si>
  <si>
    <t>UPS Store</t>
  </si>
  <si>
    <t>StFireDC Spec</t>
  </si>
  <si>
    <t>Inter Mountain Drug Testing</t>
  </si>
  <si>
    <t>Pinaea</t>
  </si>
  <si>
    <t>Gas &amp; Hydro</t>
  </si>
  <si>
    <t>Piermont</t>
  </si>
  <si>
    <t>Alarm piece</t>
  </si>
  <si>
    <t>Clean agnt inspect</t>
  </si>
  <si>
    <t>WVC</t>
  </si>
  <si>
    <t>AAA Fire</t>
  </si>
  <si>
    <t>FIR02-E</t>
  </si>
  <si>
    <t>Sprinkler</t>
  </si>
  <si>
    <t>Filters &amp; Hose</t>
  </si>
  <si>
    <t>EVCO Hose of Hose</t>
  </si>
  <si>
    <t>Rice EL-1A pumps</t>
  </si>
  <si>
    <t>EVCO Hose of Hose Bangerter</t>
  </si>
  <si>
    <t>Quick Couplers 3 adapter</t>
  </si>
  <si>
    <t>FSS Depot</t>
  </si>
  <si>
    <t>Bard Holbrook</t>
  </si>
  <si>
    <t>3802 S. 2300 East</t>
  </si>
  <si>
    <t>Roni's Signs</t>
  </si>
  <si>
    <t>Building Signs @ depot</t>
  </si>
  <si>
    <t>Pacifica Mill Creek</t>
  </si>
  <si>
    <t>Pine Tree Apts</t>
  </si>
  <si>
    <t>John Henehan</t>
  </si>
  <si>
    <t>BackFlow Supply</t>
  </si>
  <si>
    <t>1.5" 007 M2 DoubleCheck Assy.</t>
  </si>
  <si>
    <t>Ephraim</t>
  </si>
  <si>
    <t>FMGroup Indian &amp; AmerFrk</t>
  </si>
  <si>
    <t>Indianola &amp; AmerFrk</t>
  </si>
  <si>
    <t>Notes</t>
  </si>
  <si>
    <t>69HAU3 Pressure sw x3</t>
  </si>
  <si>
    <t>$247 ea add 40% 1 spare for emergency</t>
  </si>
  <si>
    <t>Business Renewal</t>
  </si>
  <si>
    <t>1054162-0142</t>
  </si>
  <si>
    <t>All Star Bowling</t>
  </si>
  <si>
    <t>VF Outlet Draper</t>
  </si>
  <si>
    <t>CES&amp;R Certified Reprographics</t>
  </si>
  <si>
    <t>JohnH &amp; DarrinW</t>
  </si>
  <si>
    <t>Bldg 7 Mapleton</t>
  </si>
  <si>
    <t>Drawings  3 sets</t>
  </si>
  <si>
    <t>2300 Office</t>
  </si>
  <si>
    <t>Keys for 2300 east front door</t>
  </si>
  <si>
    <t>2300 East 3802 South</t>
  </si>
  <si>
    <t>Action Locksmith</t>
  </si>
  <si>
    <t>A-Core Concrete Cutters</t>
  </si>
  <si>
    <t>6 Holes cut</t>
  </si>
  <si>
    <t>John Henehan/Darrin/Bard</t>
  </si>
  <si>
    <t>Sears</t>
  </si>
  <si>
    <t>Adam Dangerfield</t>
  </si>
  <si>
    <t>AWP 26'</t>
  </si>
  <si>
    <t>100 West 1300 South</t>
  </si>
  <si>
    <t>CostCo Sandy</t>
  </si>
  <si>
    <t>CostCo</t>
  </si>
  <si>
    <t>Binding NFPA-25</t>
  </si>
  <si>
    <t>Hertz Equipment Rental</t>
  </si>
  <si>
    <t>AWP 32</t>
  </si>
  <si>
    <t>Bgubler</t>
  </si>
  <si>
    <t>Fusible Links</t>
  </si>
  <si>
    <t>Varies- stock item</t>
  </si>
  <si>
    <t>Brooks Equipment Co.</t>
  </si>
  <si>
    <t>Home2Suites</t>
  </si>
  <si>
    <t>Sandy City Bldg Dept</t>
  </si>
  <si>
    <t>Costco Sandy</t>
  </si>
  <si>
    <t>FALM-3-14-8563</t>
  </si>
  <si>
    <t>Permit &amp; Review Fire Alarm</t>
  </si>
  <si>
    <t>SLC Assessors</t>
  </si>
  <si>
    <t>Pers. Prop Tax</t>
  </si>
  <si>
    <t>SL County</t>
  </si>
  <si>
    <t>Bond</t>
  </si>
  <si>
    <t xml:space="preserve">                  Bid Bond</t>
  </si>
  <si>
    <t xml:space="preserve">   Performance Bond</t>
  </si>
  <si>
    <t xml:space="preserve">         Payment Bond</t>
  </si>
  <si>
    <t xml:space="preserve">   etc </t>
  </si>
  <si>
    <t>It is usually FOUR to FIVE Percent of overall Awarded Total.</t>
  </si>
  <si>
    <t xml:space="preserve">Note: </t>
  </si>
  <si>
    <t xml:space="preserve">                             3.5% to Insurrance/Surety Companies, plus</t>
  </si>
  <si>
    <t xml:space="preserve">                             1.5% for PM's work.  NO exceptions</t>
  </si>
  <si>
    <t>Charge-Out ..</t>
  </si>
  <si>
    <t>Total therefore being 5%</t>
  </si>
  <si>
    <t xml:space="preserve"> - Debt-to-Income ratio well down.</t>
  </si>
  <si>
    <t xml:space="preserve"> - Accounts Receivables MUST be LOW compared to INCOME</t>
  </si>
  <si>
    <t>Requirement: TBD</t>
  </si>
  <si>
    <t>$zero retainage. It has to be paid IMMEDIATLY to register &amp; Execute the BONDS</t>
  </si>
  <si>
    <t>if (</t>
  </si>
  <si>
    <t>then</t>
  </si>
  <si>
    <t>)</t>
  </si>
  <si>
    <t>see: training folder file: 02-Bond.pdf</t>
  </si>
  <si>
    <t>Additional Charge for:</t>
  </si>
  <si>
    <t>Our COST</t>
  </si>
  <si>
    <t xml:space="preserve">          Bond/s cost =  3.0 % of TOTAL plus</t>
  </si>
  <si>
    <t xml:space="preserve">    Fees to initiate = 0.5 %</t>
  </si>
  <si>
    <t>WE MUST HAVE</t>
  </si>
  <si>
    <t xml:space="preserve">              Contractor wants both Performance &amp; Payment Bond </t>
  </si>
  <si>
    <t xml:space="preserve">              No retainage at all. They cannot have both ways</t>
  </si>
  <si>
    <t>Bed &amp; Brkfast</t>
  </si>
  <si>
    <t>Sounder Bases</t>
  </si>
  <si>
    <t>ADI</t>
  </si>
  <si>
    <t>Holiday</t>
  </si>
  <si>
    <t>N42</t>
  </si>
  <si>
    <t>62401--000</t>
  </si>
  <si>
    <t>Gateway CP4 &amp; 5</t>
  </si>
  <si>
    <t>West Gate</t>
  </si>
  <si>
    <t>Hilti</t>
  </si>
  <si>
    <t>Drop-in Anchors &amp; Tool</t>
  </si>
  <si>
    <t>Mountain View K8</t>
  </si>
  <si>
    <t>AWP</t>
  </si>
  <si>
    <t>MtnVu WY</t>
  </si>
  <si>
    <t>Service Tek</t>
  </si>
  <si>
    <t>Darren</t>
  </si>
  <si>
    <t>Impact Drill Makita</t>
  </si>
  <si>
    <t>Big-O Tires</t>
  </si>
  <si>
    <t>Dodge RAM Tradesman</t>
  </si>
  <si>
    <t>Starter Motor</t>
  </si>
  <si>
    <t>CarQuest Urie WY</t>
  </si>
  <si>
    <t>06795Z</t>
  </si>
  <si>
    <t>Ford 250</t>
  </si>
  <si>
    <t>Vehicle Repair</t>
  </si>
  <si>
    <t>Tyres new</t>
  </si>
  <si>
    <t>Hertz Equipment Rental (HERC)</t>
  </si>
  <si>
    <t>Dept of Commerce Div-Corporations &amp; Commerce</t>
  </si>
  <si>
    <t>SLC Assessors Personal Property Tax</t>
  </si>
  <si>
    <t>Corporate Licences</t>
  </si>
  <si>
    <t>Unincorporated Area Business Licence</t>
  </si>
  <si>
    <t>SLC</t>
  </si>
  <si>
    <t>13315A</t>
  </si>
  <si>
    <t>SLCounty Division of Planning &amp; Development Services</t>
  </si>
  <si>
    <t>The Habit Sandy</t>
  </si>
  <si>
    <t>Sandy</t>
  </si>
  <si>
    <t>X-Box game</t>
  </si>
  <si>
    <t>On-Line X-Box</t>
  </si>
  <si>
    <t>Home</t>
  </si>
  <si>
    <t>Bard was re-imbursed with cash by BJ Same day Troy witness</t>
  </si>
  <si>
    <t>Park City Westgate</t>
  </si>
  <si>
    <t>Home (private)</t>
  </si>
  <si>
    <t>Vernal Towne Centre</t>
  </si>
  <si>
    <t>3x Drawings for Permit-Submittal</t>
  </si>
  <si>
    <t>Habit Burger</t>
  </si>
  <si>
    <t>Next Level Creek Rd</t>
  </si>
  <si>
    <t>Cat 5 jakc &amp; TeleData</t>
  </si>
  <si>
    <t>Sandy City Fire Dept</t>
  </si>
  <si>
    <t>FALM-4-14-8773</t>
  </si>
  <si>
    <t>GraybaR</t>
  </si>
  <si>
    <t>Lehi</t>
  </si>
  <si>
    <t>Super8 Motel</t>
  </si>
  <si>
    <t>Tek Purser/Raul</t>
  </si>
  <si>
    <t>10x2" 1x3"</t>
  </si>
  <si>
    <t>Wy</t>
  </si>
  <si>
    <t>Creek Road</t>
  </si>
  <si>
    <t>Wall Jacks</t>
  </si>
  <si>
    <t>What u plug your phone into on the wall</t>
  </si>
  <si>
    <t>Preliminary Notice</t>
  </si>
  <si>
    <t>State Construction Registry</t>
  </si>
  <si>
    <t>South Jordan</t>
  </si>
  <si>
    <t>Drawings corrected address version</t>
  </si>
  <si>
    <t>Laser Levels x2</t>
  </si>
  <si>
    <t>Home Depot Rock Springs</t>
  </si>
  <si>
    <t>Bardz Amex-42003 paid $250</t>
  </si>
  <si>
    <t>National Vision TI</t>
  </si>
  <si>
    <t>Notice of Completion</t>
  </si>
  <si>
    <t>Salt Lake City</t>
  </si>
  <si>
    <t>Tyco</t>
  </si>
  <si>
    <t>Multi</t>
  </si>
  <si>
    <t>Paid off outstanding invoices per Bard</t>
  </si>
  <si>
    <t>Tyco Credit Renee Carpinello</t>
  </si>
  <si>
    <t>Dugway Dispatch</t>
  </si>
  <si>
    <t>6x 2 pages drawings</t>
  </si>
  <si>
    <t>Dugway</t>
  </si>
  <si>
    <t>Creek Road LLC</t>
  </si>
  <si>
    <t>BEATTY &amp; WOZNIAK 7440 S CREEK RD 250 Sandy City, 84093</t>
  </si>
  <si>
    <t>Sandy City</t>
  </si>
  <si>
    <t>FALM-4-14-44202</t>
  </si>
  <si>
    <t>Permit # FALM-4-14-8839</t>
  </si>
  <si>
    <t>Should have been credited back. See BJ</t>
  </si>
  <si>
    <t>Office Cameras</t>
  </si>
  <si>
    <t>Respirators x3</t>
  </si>
  <si>
    <t>Greg</t>
  </si>
  <si>
    <t>10th East</t>
  </si>
  <si>
    <t>Chrysler Capital</t>
  </si>
  <si>
    <t>Chrysler Capital Mortgage</t>
  </si>
  <si>
    <t>Outboxes and fittings</t>
  </si>
  <si>
    <t>Stacey Larsen Residential</t>
  </si>
  <si>
    <t>2x Smoke Detectors</t>
  </si>
  <si>
    <t>Herriman</t>
  </si>
  <si>
    <t>Lowes</t>
  </si>
  <si>
    <t>BJ &amp; Zak</t>
  </si>
  <si>
    <t>Accommodation</t>
  </si>
  <si>
    <t>Las Vegas</t>
  </si>
  <si>
    <t>Bob Subbing Hotel</t>
  </si>
  <si>
    <t>Alarm Training Course</t>
  </si>
  <si>
    <t>Repeat set of drawings</t>
  </si>
  <si>
    <t>Manual Pull Station</t>
  </si>
  <si>
    <t>Clearfield</t>
  </si>
  <si>
    <t>Alexander &amp; Gow. Kidde Fire Systems</t>
  </si>
  <si>
    <t>Kellogg's</t>
  </si>
  <si>
    <t>2014-0376</t>
  </si>
  <si>
    <t>#2155402</t>
  </si>
  <si>
    <t>Depot Alarms (Zak)</t>
  </si>
  <si>
    <t>Loan Payment 2014 RAM Cargo</t>
  </si>
  <si>
    <t>Waived Late Fee BJ' veh. Is the earlier 2013 Ram Cargo</t>
  </si>
  <si>
    <t>Training OSHA AWP</t>
  </si>
  <si>
    <t>Adam &amp; Heath Dangerfield, Zak &amp; Bruce</t>
  </si>
  <si>
    <t>Sunbelt</t>
  </si>
  <si>
    <t>2100 S. 1550 W Sunbelt Rentals</t>
  </si>
  <si>
    <t>46235275-001</t>
  </si>
  <si>
    <t>Zak Hagblom</t>
  </si>
  <si>
    <t>Conduit &amp; Fitting</t>
  </si>
  <si>
    <t>Freeport Centre</t>
  </si>
  <si>
    <t>AWP 26 was $250 from MesCo</t>
  </si>
  <si>
    <t>R2112 Escutcheon White</t>
  </si>
  <si>
    <t>Reliable</t>
  </si>
  <si>
    <t>$5.20 ea plus 25.04 freight</t>
  </si>
  <si>
    <t>Lindon? FM group</t>
  </si>
  <si>
    <t>Home Depot Silver Creek</t>
  </si>
  <si>
    <t>Rocky Mtn Pwr</t>
  </si>
  <si>
    <t>2x Combo Smoke-CO2 detectors</t>
  </si>
  <si>
    <t>Park City'</t>
  </si>
  <si>
    <t>Corporate Office</t>
  </si>
  <si>
    <t>2x Uniden phone batteries</t>
  </si>
  <si>
    <t>10th east office</t>
  </si>
  <si>
    <t>Tmart</t>
  </si>
  <si>
    <t>UT State</t>
  </si>
  <si>
    <t>Hydraulic Lift Trailer</t>
  </si>
  <si>
    <t>Hertz</t>
  </si>
  <si>
    <t>Aveda Institute</t>
  </si>
  <si>
    <t>Alarm Permit, Plan Approval and insp ection fee</t>
  </si>
  <si>
    <t>Provo</t>
  </si>
  <si>
    <t>Provo City FM</t>
  </si>
  <si>
    <t>Am Frk FM Group</t>
  </si>
  <si>
    <t>25 ft roll of and fittings</t>
  </si>
  <si>
    <t>American Fork</t>
  </si>
  <si>
    <t>Wex Bank Sinclair</t>
  </si>
  <si>
    <t>$2,500 partial payment from Bank Acc</t>
  </si>
  <si>
    <t>FedEx</t>
  </si>
  <si>
    <t>Finals</t>
  </si>
  <si>
    <t>Cell Phone Service</t>
  </si>
  <si>
    <t>from AmEx</t>
  </si>
  <si>
    <t>Verizon</t>
  </si>
  <si>
    <t>Arun-Bard</t>
  </si>
  <si>
    <t>Repair Service RMA</t>
  </si>
  <si>
    <t>Misco</t>
  </si>
  <si>
    <t>Repair Troyz Refractometer. Fluid on circuit board</t>
  </si>
  <si>
    <t>Tek</t>
  </si>
  <si>
    <t>Final payment to close this job @FFAB</t>
  </si>
  <si>
    <t>Final Invoices</t>
  </si>
  <si>
    <t>FFAB</t>
  </si>
  <si>
    <t>Garden Tce</t>
  </si>
  <si>
    <t>Cover Plots</t>
  </si>
  <si>
    <t>AlphGraphics Lehi</t>
  </si>
  <si>
    <t>Dwgs for Submittals for Pinnacle</t>
  </si>
  <si>
    <t>Vineyard Orem</t>
  </si>
  <si>
    <t>Drawing for AHJ</t>
  </si>
  <si>
    <t>Kent Johnston</t>
  </si>
  <si>
    <t>Pinnacle</t>
  </si>
  <si>
    <t>Y63-1WY</t>
  </si>
  <si>
    <t>Action Auto</t>
  </si>
  <si>
    <t>Register</t>
  </si>
  <si>
    <t>Conrad Reception Centre</t>
  </si>
  <si>
    <t>St Anne's lantern</t>
  </si>
  <si>
    <t>Ogden</t>
  </si>
</sst>
</file>

<file path=xl/styles.xml><?xml version="1.0" encoding="utf-8"?>
<styleSheet xmlns="http://schemas.openxmlformats.org/spreadsheetml/2006/main">
  <numFmts count="1">
    <numFmt numFmtId="164" formatCode="yyyy\-mmm\-dd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.9"/>
      <color theme="1"/>
      <name val="Times New Roman"/>
      <family val="1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6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6" fillId="2" borderId="0" xfId="0" applyFont="1" applyFill="1"/>
    <xf numFmtId="4" fontId="6" fillId="0" borderId="0" xfId="0" applyNumberFormat="1" applyFont="1"/>
    <xf numFmtId="4" fontId="8" fillId="0" borderId="0" xfId="0" applyNumberFormat="1" applyFont="1" applyAlignment="1">
      <alignment horizontal="center"/>
    </xf>
    <xf numFmtId="4" fontId="6" fillId="2" borderId="0" xfId="0" applyNumberFormat="1" applyFont="1" applyFill="1"/>
    <xf numFmtId="0" fontId="8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4" fontId="6" fillId="0" borderId="0" xfId="0" applyNumberFormat="1" applyFont="1" applyBorder="1"/>
    <xf numFmtId="0" fontId="1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3" fillId="0" borderId="0" xfId="0" applyFo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right"/>
    </xf>
    <xf numFmtId="0" fontId="1" fillId="2" borderId="0" xfId="0" applyFont="1" applyFill="1" applyProtection="1"/>
    <xf numFmtId="164" fontId="2" fillId="0" borderId="0" xfId="0" applyNumberFormat="1" applyFont="1" applyProtection="1"/>
    <xf numFmtId="4" fontId="2" fillId="0" borderId="0" xfId="0" applyNumberFormat="1" applyFont="1" applyProtection="1"/>
    <xf numFmtId="0" fontId="2" fillId="0" borderId="0" xfId="0" quotePrefix="1" applyFont="1" applyAlignment="1" applyProtection="1">
      <alignment horizontal="left"/>
    </xf>
    <xf numFmtId="0" fontId="6" fillId="0" borderId="0" xfId="0" applyFont="1" applyProtection="1"/>
    <xf numFmtId="0" fontId="7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2" fillId="0" borderId="0" xfId="0" quotePrefix="1" applyFont="1" applyAlignment="1" applyProtection="1">
      <alignment horizontal="right"/>
    </xf>
    <xf numFmtId="164" fontId="2" fillId="2" borderId="0" xfId="0" applyNumberFormat="1" applyFont="1" applyFill="1" applyProtection="1"/>
    <xf numFmtId="0" fontId="2" fillId="2" borderId="0" xfId="0" applyFont="1" applyFill="1" applyAlignment="1" applyProtection="1">
      <alignment horizontal="right"/>
    </xf>
    <xf numFmtId="0" fontId="2" fillId="2" borderId="0" xfId="0" applyFont="1" applyFill="1" applyProtection="1"/>
    <xf numFmtId="4" fontId="2" fillId="2" borderId="0" xfId="0" applyNumberFormat="1" applyFont="1" applyFill="1" applyProtection="1"/>
    <xf numFmtId="16" fontId="2" fillId="0" borderId="0" xfId="0" applyNumberFormat="1" applyFont="1" applyProtection="1"/>
    <xf numFmtId="164" fontId="7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2" fillId="0" borderId="0" xfId="0" applyFont="1" applyBorder="1"/>
    <xf numFmtId="0" fontId="10" fillId="0" borderId="0" xfId="0" applyFont="1" applyAlignment="1">
      <alignment horizontal="right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2"/>
  <sheetViews>
    <sheetView workbookViewId="0">
      <pane ySplit="5" topLeftCell="A39" activePane="bottomLeft" state="frozen"/>
      <selection pane="bottomLeft" activeCell="A66" sqref="A66"/>
    </sheetView>
  </sheetViews>
  <sheetFormatPr defaultRowHeight="15"/>
  <cols>
    <col min="1" max="1" width="17" style="18" bestFit="1" customWidth="1"/>
    <col min="2" max="2" width="30.7109375" style="18" bestFit="1" customWidth="1"/>
    <col min="3" max="3" width="13.42578125" style="19" customWidth="1"/>
    <col min="4" max="4" width="37.5703125" style="18" bestFit="1" customWidth="1"/>
    <col min="5" max="5" width="30" style="18" customWidth="1"/>
    <col min="6" max="6" width="32.42578125" style="18" bestFit="1" customWidth="1"/>
    <col min="7" max="7" width="9.140625" style="18"/>
    <col min="8" max="8" width="15" style="18" customWidth="1"/>
    <col min="9" max="9" width="12" style="18" bestFit="1" customWidth="1"/>
    <col min="10" max="16384" width="9.140625" style="18"/>
  </cols>
  <sheetData>
    <row r="1" spans="1:11">
      <c r="A1" s="17" t="s">
        <v>35</v>
      </c>
      <c r="C1" s="19" t="s">
        <v>22</v>
      </c>
      <c r="E1" s="18" t="s">
        <v>83</v>
      </c>
    </row>
    <row r="2" spans="1:11">
      <c r="A2" s="20" t="s">
        <v>14</v>
      </c>
    </row>
    <row r="3" spans="1:11">
      <c r="A3" s="20"/>
      <c r="B3" s="21" t="s">
        <v>78</v>
      </c>
      <c r="C3" s="21" t="s">
        <v>79</v>
      </c>
      <c r="D3" s="21" t="s">
        <v>80</v>
      </c>
      <c r="E3" s="21" t="s">
        <v>81</v>
      </c>
      <c r="F3" s="21" t="s">
        <v>82</v>
      </c>
      <c r="G3" s="21"/>
      <c r="H3" s="21"/>
      <c r="I3" s="21"/>
      <c r="J3" s="17" t="s">
        <v>70</v>
      </c>
      <c r="K3" s="22"/>
    </row>
    <row r="4" spans="1:11">
      <c r="A4" s="21" t="s">
        <v>8</v>
      </c>
      <c r="B4" s="21" t="s">
        <v>0</v>
      </c>
      <c r="C4" s="23" t="s">
        <v>73</v>
      </c>
      <c r="D4" s="21" t="s">
        <v>77</v>
      </c>
      <c r="E4" s="21" t="s">
        <v>74</v>
      </c>
      <c r="F4" s="21" t="s">
        <v>75</v>
      </c>
      <c r="G4" s="21" t="s">
        <v>1</v>
      </c>
      <c r="H4" s="21" t="s">
        <v>20</v>
      </c>
      <c r="I4" s="17" t="s">
        <v>48</v>
      </c>
      <c r="J4" s="17" t="s">
        <v>71</v>
      </c>
    </row>
    <row r="5" spans="1:11" ht="2.1" customHeight="1">
      <c r="A5" s="24"/>
      <c r="B5" s="24"/>
      <c r="C5" s="25"/>
      <c r="D5" s="24"/>
      <c r="E5" s="24"/>
      <c r="F5" s="24"/>
      <c r="G5" s="24"/>
      <c r="H5" s="24"/>
      <c r="I5" s="26"/>
      <c r="J5" s="26"/>
    </row>
    <row r="6" spans="1:11">
      <c r="A6" s="27">
        <v>41352</v>
      </c>
      <c r="B6" s="2" t="s">
        <v>323</v>
      </c>
      <c r="C6" s="19" t="s">
        <v>28</v>
      </c>
      <c r="D6" s="42" t="s">
        <v>324</v>
      </c>
      <c r="F6" s="43" t="s">
        <v>327</v>
      </c>
      <c r="G6" s="28">
        <v>192</v>
      </c>
      <c r="H6" s="19"/>
      <c r="I6" s="27">
        <f>+A6+350</f>
        <v>41702</v>
      </c>
      <c r="J6" s="18" t="s">
        <v>326</v>
      </c>
    </row>
    <row r="7" spans="1:11">
      <c r="A7" s="27">
        <v>41378</v>
      </c>
      <c r="B7" s="19" t="s">
        <v>5</v>
      </c>
      <c r="F7" s="19" t="s">
        <v>12</v>
      </c>
      <c r="G7" s="28">
        <v>10.94</v>
      </c>
      <c r="H7" s="19">
        <v>25952</v>
      </c>
    </row>
    <row r="8" spans="1:11">
      <c r="A8" s="27">
        <v>41383</v>
      </c>
      <c r="B8" s="19" t="s">
        <v>92</v>
      </c>
      <c r="C8" s="19" t="s">
        <v>94</v>
      </c>
      <c r="D8" s="18" t="s">
        <v>95</v>
      </c>
      <c r="E8" s="18" t="s">
        <v>93</v>
      </c>
      <c r="F8" s="19" t="s">
        <v>12</v>
      </c>
      <c r="G8" s="28">
        <v>71.84</v>
      </c>
      <c r="H8" s="19">
        <v>24959</v>
      </c>
    </row>
    <row r="9" spans="1:11">
      <c r="A9" s="27">
        <v>41388</v>
      </c>
      <c r="B9" s="19" t="s">
        <v>17</v>
      </c>
      <c r="C9" s="19" t="s">
        <v>13</v>
      </c>
      <c r="D9" s="18" t="s">
        <v>18</v>
      </c>
      <c r="F9" s="19" t="s">
        <v>19</v>
      </c>
      <c r="G9" s="28">
        <v>365.72</v>
      </c>
      <c r="H9" s="19"/>
    </row>
    <row r="10" spans="1:11">
      <c r="A10" s="27">
        <v>41399</v>
      </c>
      <c r="B10" s="19" t="s">
        <v>27</v>
      </c>
      <c r="C10" s="19" t="s">
        <v>28</v>
      </c>
      <c r="D10" s="18" t="s">
        <v>30</v>
      </c>
      <c r="F10" s="18" t="s">
        <v>29</v>
      </c>
      <c r="G10" s="28">
        <v>359</v>
      </c>
      <c r="H10" s="19">
        <v>122684</v>
      </c>
      <c r="I10" s="27">
        <f>+A10+350</f>
        <v>41749</v>
      </c>
    </row>
    <row r="11" spans="1:11">
      <c r="A11" s="27">
        <v>41399</v>
      </c>
      <c r="B11" s="19" t="s">
        <v>31</v>
      </c>
      <c r="C11" s="19" t="s">
        <v>34</v>
      </c>
      <c r="D11" s="18" t="s">
        <v>33</v>
      </c>
      <c r="F11" s="19" t="s">
        <v>32</v>
      </c>
      <c r="G11" s="28">
        <f>75*2</f>
        <v>150</v>
      </c>
      <c r="H11" s="19"/>
    </row>
    <row r="12" spans="1:11">
      <c r="A12" s="27">
        <v>41399</v>
      </c>
      <c r="B12" s="19" t="s">
        <v>91</v>
      </c>
      <c r="C12" s="19" t="s">
        <v>13</v>
      </c>
      <c r="D12" s="18" t="s">
        <v>63</v>
      </c>
      <c r="F12" s="19" t="s">
        <v>64</v>
      </c>
      <c r="G12" s="28">
        <v>257</v>
      </c>
      <c r="H12" s="19"/>
    </row>
    <row r="13" spans="1:11">
      <c r="A13" s="27">
        <v>41408</v>
      </c>
      <c r="B13" s="19" t="s">
        <v>91</v>
      </c>
      <c r="C13" s="19" t="s">
        <v>13</v>
      </c>
      <c r="D13" s="18" t="s">
        <v>37</v>
      </c>
      <c r="F13" s="19" t="s">
        <v>12</v>
      </c>
      <c r="G13" s="28">
        <v>10.94</v>
      </c>
      <c r="H13" s="19"/>
    </row>
    <row r="14" spans="1:11">
      <c r="A14" s="27">
        <v>41435</v>
      </c>
      <c r="B14" s="19" t="s">
        <v>31</v>
      </c>
      <c r="C14" s="19" t="s">
        <v>3</v>
      </c>
      <c r="D14" s="18" t="s">
        <v>4</v>
      </c>
      <c r="F14" s="19"/>
      <c r="G14" s="28">
        <f>75*2</f>
        <v>150</v>
      </c>
      <c r="H14" s="19"/>
    </row>
    <row r="15" spans="1:11">
      <c r="A15" s="27">
        <v>41435</v>
      </c>
      <c r="B15" s="19" t="s">
        <v>15</v>
      </c>
      <c r="C15" s="19" t="s">
        <v>13</v>
      </c>
      <c r="D15" s="18" t="s">
        <v>25</v>
      </c>
      <c r="F15" s="19" t="s">
        <v>16</v>
      </c>
      <c r="G15" s="28">
        <v>141.47</v>
      </c>
      <c r="H15" s="19"/>
    </row>
    <row r="16" spans="1:11">
      <c r="A16" s="27">
        <v>41450</v>
      </c>
      <c r="B16" s="19" t="s">
        <v>36</v>
      </c>
      <c r="C16" s="19" t="s">
        <v>13</v>
      </c>
      <c r="D16" s="18" t="s">
        <v>37</v>
      </c>
      <c r="E16" s="18" t="s">
        <v>123</v>
      </c>
      <c r="F16" s="19" t="s">
        <v>12</v>
      </c>
      <c r="G16" s="28">
        <v>18.14</v>
      </c>
      <c r="H16" s="19">
        <v>27616</v>
      </c>
    </row>
    <row r="17" spans="1:10">
      <c r="A17" s="27">
        <v>41450</v>
      </c>
      <c r="B17" s="19"/>
      <c r="D17" s="18" t="s">
        <v>37</v>
      </c>
      <c r="F17" s="19" t="s">
        <v>12</v>
      </c>
      <c r="G17" s="28">
        <v>9.6199999999999992</v>
      </c>
      <c r="H17" s="19">
        <v>27611</v>
      </c>
    </row>
    <row r="18" spans="1:10">
      <c r="A18" s="27">
        <v>41450</v>
      </c>
      <c r="B18" s="19" t="s">
        <v>31</v>
      </c>
      <c r="C18" s="19" t="s">
        <v>28</v>
      </c>
      <c r="D18" s="18" t="s">
        <v>46</v>
      </c>
      <c r="F18" s="19" t="s">
        <v>45</v>
      </c>
      <c r="G18" s="28">
        <v>4759.6400000000003</v>
      </c>
      <c r="H18" s="19"/>
    </row>
    <row r="19" spans="1:10">
      <c r="A19" s="27">
        <v>41450</v>
      </c>
      <c r="B19" s="19" t="s">
        <v>47</v>
      </c>
      <c r="D19" s="18" t="s">
        <v>37</v>
      </c>
      <c r="F19" s="19" t="s">
        <v>12</v>
      </c>
      <c r="G19" s="28">
        <v>18.14</v>
      </c>
      <c r="H19" s="19"/>
    </row>
    <row r="20" spans="1:10">
      <c r="A20" s="27">
        <v>41452</v>
      </c>
      <c r="B20" s="19" t="s">
        <v>38</v>
      </c>
      <c r="C20" s="19" t="s">
        <v>13</v>
      </c>
      <c r="D20" s="18" t="s">
        <v>39</v>
      </c>
      <c r="F20" s="19" t="s">
        <v>151</v>
      </c>
      <c r="G20" s="28">
        <v>159</v>
      </c>
      <c r="H20" s="29" t="s">
        <v>56</v>
      </c>
    </row>
    <row r="21" spans="1:10">
      <c r="A21" s="27">
        <v>41453</v>
      </c>
      <c r="B21" s="19" t="s">
        <v>36</v>
      </c>
      <c r="C21" s="19" t="s">
        <v>13</v>
      </c>
      <c r="D21" s="18" t="s">
        <v>37</v>
      </c>
      <c r="F21" s="19" t="s">
        <v>12</v>
      </c>
      <c r="G21" s="28">
        <v>16.53</v>
      </c>
      <c r="H21" s="19">
        <v>27746</v>
      </c>
    </row>
    <row r="22" spans="1:10">
      <c r="A22" s="27">
        <v>41453</v>
      </c>
      <c r="B22" s="19" t="s">
        <v>40</v>
      </c>
      <c r="C22" s="19" t="s">
        <v>13</v>
      </c>
      <c r="D22" s="18" t="s">
        <v>241</v>
      </c>
      <c r="E22" s="18" t="s">
        <v>240</v>
      </c>
      <c r="F22" s="19" t="s">
        <v>12</v>
      </c>
      <c r="G22" s="28">
        <v>16.53</v>
      </c>
      <c r="H22" s="19"/>
    </row>
    <row r="23" spans="1:10">
      <c r="A23" s="27">
        <v>41457</v>
      </c>
      <c r="B23" s="19" t="s">
        <v>23</v>
      </c>
      <c r="C23" s="19" t="s">
        <v>13</v>
      </c>
      <c r="F23" s="19" t="s">
        <v>12</v>
      </c>
      <c r="G23" s="28">
        <v>10.94</v>
      </c>
      <c r="H23" s="19">
        <v>27841</v>
      </c>
    </row>
    <row r="24" spans="1:10">
      <c r="A24" s="27">
        <v>41458</v>
      </c>
      <c r="B24" s="19" t="s">
        <v>21</v>
      </c>
      <c r="C24" s="19" t="s">
        <v>13</v>
      </c>
      <c r="D24" s="18" t="s">
        <v>26</v>
      </c>
      <c r="F24" s="19" t="s">
        <v>12</v>
      </c>
      <c r="G24" s="28">
        <v>22.11</v>
      </c>
      <c r="H24" s="19">
        <v>27904</v>
      </c>
    </row>
    <row r="25" spans="1:10">
      <c r="A25" s="27">
        <v>41471</v>
      </c>
      <c r="B25" s="19" t="s">
        <v>58</v>
      </c>
      <c r="C25" s="19" t="s">
        <v>13</v>
      </c>
      <c r="D25" s="18" t="s">
        <v>59</v>
      </c>
      <c r="F25" s="19" t="s">
        <v>57</v>
      </c>
      <c r="G25" s="28">
        <v>470</v>
      </c>
      <c r="H25" s="19"/>
    </row>
    <row r="26" spans="1:10">
      <c r="A26" s="27">
        <v>41478</v>
      </c>
      <c r="B26" s="19" t="s">
        <v>31</v>
      </c>
      <c r="C26" s="19" t="s">
        <v>49</v>
      </c>
      <c r="D26" s="18" t="s">
        <v>50</v>
      </c>
      <c r="F26" s="19" t="s">
        <v>51</v>
      </c>
      <c r="G26" s="28">
        <v>400</v>
      </c>
      <c r="H26" s="19" t="s">
        <v>41</v>
      </c>
    </row>
    <row r="27" spans="1:10">
      <c r="A27" s="27">
        <v>41487</v>
      </c>
      <c r="B27" s="19" t="s">
        <v>52</v>
      </c>
      <c r="C27" s="19" t="s">
        <v>13</v>
      </c>
      <c r="D27" s="18" t="s">
        <v>53</v>
      </c>
      <c r="F27" s="19" t="s">
        <v>55</v>
      </c>
      <c r="G27" s="28">
        <v>624.02</v>
      </c>
      <c r="H27" s="19" t="s">
        <v>54</v>
      </c>
    </row>
    <row r="28" spans="1:10" ht="15.75">
      <c r="A28" s="27">
        <v>41506</v>
      </c>
      <c r="B28" s="19" t="s">
        <v>67</v>
      </c>
      <c r="C28" s="19" t="s">
        <v>28</v>
      </c>
      <c r="D28" s="18" t="s">
        <v>68</v>
      </c>
      <c r="E28" s="18" t="s">
        <v>76</v>
      </c>
      <c r="F28" s="19" t="s">
        <v>72</v>
      </c>
      <c r="G28" s="28">
        <v>28.05</v>
      </c>
      <c r="H28" s="19">
        <v>36652</v>
      </c>
      <c r="J28" s="30" t="s">
        <v>69</v>
      </c>
    </row>
    <row r="29" spans="1:10" ht="15.75">
      <c r="A29" s="27">
        <v>41513</v>
      </c>
      <c r="B29" s="19" t="s">
        <v>84</v>
      </c>
      <c r="C29" s="19" t="s">
        <v>85</v>
      </c>
      <c r="D29" s="18" t="s">
        <v>88</v>
      </c>
      <c r="E29" s="18" t="s">
        <v>86</v>
      </c>
      <c r="F29" s="19" t="s">
        <v>87</v>
      </c>
      <c r="G29" s="28">
        <v>40.19</v>
      </c>
      <c r="H29" s="31">
        <v>1078774</v>
      </c>
      <c r="J29" s="30"/>
    </row>
    <row r="30" spans="1:10" ht="15.75">
      <c r="A30" s="27">
        <v>41513</v>
      </c>
      <c r="B30" s="19" t="s">
        <v>84</v>
      </c>
      <c r="C30" s="19" t="s">
        <v>85</v>
      </c>
      <c r="D30" s="18" t="s">
        <v>89</v>
      </c>
      <c r="E30" s="18" t="s">
        <v>86</v>
      </c>
      <c r="F30" s="19" t="s">
        <v>12</v>
      </c>
      <c r="G30" s="28">
        <v>22.11</v>
      </c>
      <c r="H30" s="31">
        <v>29889</v>
      </c>
      <c r="I30" s="18" t="s">
        <v>90</v>
      </c>
      <c r="J30" s="30"/>
    </row>
    <row r="31" spans="1:10" ht="15.75">
      <c r="A31" s="27">
        <v>41522</v>
      </c>
      <c r="B31" s="19" t="s">
        <v>100</v>
      </c>
      <c r="C31" s="19" t="s">
        <v>13</v>
      </c>
      <c r="D31" s="18" t="s">
        <v>89</v>
      </c>
      <c r="E31" s="18" t="s">
        <v>102</v>
      </c>
      <c r="F31" s="19" t="s">
        <v>12</v>
      </c>
      <c r="G31" s="28">
        <v>14.67</v>
      </c>
      <c r="H31" s="31">
        <v>30218</v>
      </c>
      <c r="J31" s="30"/>
    </row>
    <row r="32" spans="1:10" ht="15.75">
      <c r="A32" s="27">
        <v>41523</v>
      </c>
      <c r="B32" s="19" t="s">
        <v>84</v>
      </c>
      <c r="C32" s="19" t="s">
        <v>85</v>
      </c>
      <c r="D32" s="18" t="s">
        <v>88</v>
      </c>
      <c r="E32" s="18" t="s">
        <v>86</v>
      </c>
      <c r="F32" s="19" t="s">
        <v>87</v>
      </c>
      <c r="G32" s="28">
        <v>174.35</v>
      </c>
      <c r="H32" s="31"/>
      <c r="J32" s="30"/>
    </row>
    <row r="33" spans="1:10">
      <c r="A33" s="27">
        <v>41527</v>
      </c>
      <c r="B33" s="19" t="s">
        <v>96</v>
      </c>
      <c r="C33" s="19" t="s">
        <v>13</v>
      </c>
      <c r="D33" s="18" t="s">
        <v>37</v>
      </c>
      <c r="F33" s="19" t="s">
        <v>12</v>
      </c>
      <c r="G33" s="28">
        <v>10.94</v>
      </c>
      <c r="H33" s="19">
        <v>30437</v>
      </c>
    </row>
    <row r="34" spans="1:10" ht="15.75">
      <c r="A34" s="27">
        <v>41529</v>
      </c>
      <c r="B34" s="19" t="s">
        <v>104</v>
      </c>
      <c r="C34" s="19" t="s">
        <v>97</v>
      </c>
      <c r="D34" s="19" t="s">
        <v>98</v>
      </c>
      <c r="F34" s="19" t="s">
        <v>99</v>
      </c>
      <c r="G34" s="28">
        <v>3525.37</v>
      </c>
      <c r="H34" s="31"/>
      <c r="J34" s="30"/>
    </row>
    <row r="35" spans="1:10" ht="15.75">
      <c r="A35" s="27">
        <v>41530</v>
      </c>
      <c r="B35" s="19" t="s">
        <v>100</v>
      </c>
      <c r="C35" s="19" t="s">
        <v>13</v>
      </c>
      <c r="D35" s="32" t="s">
        <v>101</v>
      </c>
      <c r="E35" s="18" t="s">
        <v>102</v>
      </c>
      <c r="F35" s="19" t="s">
        <v>103</v>
      </c>
      <c r="G35" s="28">
        <v>120</v>
      </c>
      <c r="H35" s="31"/>
      <c r="J35" s="30"/>
    </row>
    <row r="36" spans="1:10" ht="15.75">
      <c r="A36" s="27">
        <v>41530</v>
      </c>
      <c r="B36" s="19" t="s">
        <v>106</v>
      </c>
      <c r="C36" s="19" t="s">
        <v>13</v>
      </c>
      <c r="D36" s="18" t="s">
        <v>89</v>
      </c>
      <c r="E36" s="18" t="s">
        <v>105</v>
      </c>
      <c r="F36" s="19" t="s">
        <v>12</v>
      </c>
      <c r="G36" s="28">
        <v>16.53</v>
      </c>
      <c r="H36" s="31"/>
      <c r="J36" s="30"/>
    </row>
    <row r="37" spans="1:10">
      <c r="A37" s="27">
        <v>41533</v>
      </c>
      <c r="B37" s="19" t="s">
        <v>65</v>
      </c>
      <c r="C37" s="19" t="s">
        <v>13</v>
      </c>
      <c r="D37" s="18" t="s">
        <v>66</v>
      </c>
      <c r="F37" s="19" t="s">
        <v>12</v>
      </c>
      <c r="G37" s="28">
        <v>13.73</v>
      </c>
      <c r="H37" s="19"/>
    </row>
    <row r="38" spans="1:10" ht="15.75">
      <c r="A38" s="27">
        <v>41535</v>
      </c>
      <c r="B38" s="19" t="s">
        <v>107</v>
      </c>
      <c r="C38" s="19" t="s">
        <v>109</v>
      </c>
      <c r="D38" s="32" t="s">
        <v>108</v>
      </c>
      <c r="E38" s="18" t="s">
        <v>110</v>
      </c>
      <c r="F38" s="19" t="s">
        <v>111</v>
      </c>
      <c r="G38" s="28">
        <v>30</v>
      </c>
      <c r="H38" s="31"/>
      <c r="J38" s="30"/>
    </row>
    <row r="39" spans="1:10">
      <c r="A39" s="27">
        <v>41540</v>
      </c>
      <c r="B39" s="19" t="s">
        <v>38</v>
      </c>
      <c r="C39" s="19" t="s">
        <v>13</v>
      </c>
      <c r="D39" s="18" t="s">
        <v>39</v>
      </c>
      <c r="F39" s="19" t="s">
        <v>150</v>
      </c>
      <c r="G39" s="28">
        <v>149.58000000000001</v>
      </c>
      <c r="H39" s="29" t="s">
        <v>56</v>
      </c>
    </row>
    <row r="40" spans="1:10" ht="15.75">
      <c r="A40" s="27">
        <v>41540</v>
      </c>
      <c r="B40" s="19" t="s">
        <v>116</v>
      </c>
      <c r="C40" s="19" t="s">
        <v>112</v>
      </c>
      <c r="D40" s="32" t="s">
        <v>113</v>
      </c>
      <c r="E40" s="18" t="s">
        <v>114</v>
      </c>
      <c r="F40" s="19" t="s">
        <v>115</v>
      </c>
      <c r="G40" s="28">
        <v>145.26</v>
      </c>
      <c r="H40" s="31"/>
      <c r="J40" s="30"/>
    </row>
    <row r="41" spans="1:10">
      <c r="A41" s="27">
        <v>41541</v>
      </c>
      <c r="B41" s="19" t="s">
        <v>96</v>
      </c>
      <c r="C41" s="19" t="s">
        <v>13</v>
      </c>
      <c r="D41" s="18" t="s">
        <v>149</v>
      </c>
      <c r="E41" s="18" t="s">
        <v>117</v>
      </c>
      <c r="F41" s="19" t="s">
        <v>118</v>
      </c>
      <c r="G41" s="28">
        <v>265.36</v>
      </c>
      <c r="H41" s="19"/>
    </row>
    <row r="42" spans="1:10">
      <c r="A42" s="27">
        <v>41542</v>
      </c>
      <c r="B42" s="19" t="s">
        <v>122</v>
      </c>
      <c r="C42" s="19" t="s">
        <v>13</v>
      </c>
      <c r="D42" s="18" t="s">
        <v>119</v>
      </c>
      <c r="E42" s="18" t="s">
        <v>120</v>
      </c>
      <c r="F42" s="19" t="s">
        <v>121</v>
      </c>
      <c r="G42" s="28">
        <v>800</v>
      </c>
      <c r="H42" s="19"/>
    </row>
    <row r="43" spans="1:10">
      <c r="A43" s="27">
        <v>41548</v>
      </c>
      <c r="B43" s="19" t="s">
        <v>67</v>
      </c>
      <c r="C43" s="19" t="s">
        <v>124</v>
      </c>
      <c r="D43" s="18" t="s">
        <v>125</v>
      </c>
      <c r="E43" s="18" t="s">
        <v>126</v>
      </c>
      <c r="F43" s="19" t="s">
        <v>127</v>
      </c>
      <c r="G43" s="28">
        <v>294.79000000000002</v>
      </c>
      <c r="H43" s="19"/>
    </row>
    <row r="44" spans="1:10">
      <c r="A44" s="27">
        <v>41548</v>
      </c>
      <c r="B44" s="19" t="s">
        <v>130</v>
      </c>
      <c r="C44" s="19" t="s">
        <v>124</v>
      </c>
      <c r="D44" s="18" t="s">
        <v>131</v>
      </c>
      <c r="F44" s="19" t="s">
        <v>128</v>
      </c>
      <c r="G44" s="28">
        <v>535.33000000000004</v>
      </c>
      <c r="H44" s="19" t="s">
        <v>129</v>
      </c>
    </row>
    <row r="45" spans="1:10">
      <c r="A45" s="27">
        <v>41548</v>
      </c>
      <c r="B45" s="19" t="s">
        <v>134</v>
      </c>
      <c r="C45" s="19" t="s">
        <v>28</v>
      </c>
      <c r="D45" s="18" t="s">
        <v>133</v>
      </c>
      <c r="E45" s="19" t="s">
        <v>134</v>
      </c>
      <c r="F45" s="19" t="s">
        <v>132</v>
      </c>
      <c r="G45" s="28">
        <v>180</v>
      </c>
      <c r="H45" s="19" t="s">
        <v>135</v>
      </c>
    </row>
    <row r="46" spans="1:10">
      <c r="A46" s="27">
        <v>41548</v>
      </c>
      <c r="B46" s="19"/>
      <c r="D46" s="18" t="s">
        <v>4</v>
      </c>
      <c r="E46" s="18" t="s">
        <v>148</v>
      </c>
      <c r="F46" s="19" t="s">
        <v>32</v>
      </c>
      <c r="G46" s="28">
        <v>59.62</v>
      </c>
      <c r="H46" s="19" t="s">
        <v>41</v>
      </c>
    </row>
    <row r="47" spans="1:10" ht="14.25" customHeight="1">
      <c r="A47" s="27">
        <v>41551</v>
      </c>
      <c r="B47" s="19" t="s">
        <v>136</v>
      </c>
      <c r="C47" s="19" t="s">
        <v>28</v>
      </c>
      <c r="D47" s="19" t="s">
        <v>137</v>
      </c>
      <c r="F47" s="19" t="s">
        <v>138</v>
      </c>
      <c r="G47" s="28">
        <v>113</v>
      </c>
      <c r="H47" s="33" t="s">
        <v>139</v>
      </c>
      <c r="I47" s="27">
        <v>42338</v>
      </c>
    </row>
    <row r="48" spans="1:10" ht="14.25" customHeight="1">
      <c r="A48" s="27">
        <v>41551</v>
      </c>
      <c r="B48" s="19" t="s">
        <v>182</v>
      </c>
      <c r="C48" s="19" t="s">
        <v>10</v>
      </c>
      <c r="D48" s="18" t="s">
        <v>24</v>
      </c>
      <c r="E48" s="18" t="s">
        <v>155</v>
      </c>
      <c r="F48" s="19" t="s">
        <v>11</v>
      </c>
      <c r="G48" s="28">
        <v>266.06</v>
      </c>
      <c r="H48" s="19"/>
    </row>
    <row r="49" spans="1:8" ht="14.25" customHeight="1">
      <c r="A49" s="27">
        <v>41563</v>
      </c>
      <c r="B49" s="19" t="s">
        <v>140</v>
      </c>
      <c r="C49" s="19" t="s">
        <v>143</v>
      </c>
      <c r="D49" s="18" t="s">
        <v>144</v>
      </c>
      <c r="E49" s="32" t="s">
        <v>142</v>
      </c>
      <c r="F49" s="19" t="s">
        <v>141</v>
      </c>
      <c r="G49" s="28">
        <v>80.34</v>
      </c>
      <c r="H49" s="19" t="s">
        <v>145</v>
      </c>
    </row>
    <row r="50" spans="1:8" ht="14.25" customHeight="1">
      <c r="A50" s="27">
        <v>41568</v>
      </c>
      <c r="B50" s="19" t="s">
        <v>147</v>
      </c>
      <c r="C50" s="19" t="s">
        <v>146</v>
      </c>
      <c r="D50" s="18" t="s">
        <v>4</v>
      </c>
      <c r="E50" s="18" t="s">
        <v>148</v>
      </c>
      <c r="F50" s="19" t="s">
        <v>32</v>
      </c>
      <c r="G50" s="28">
        <v>10.94</v>
      </c>
      <c r="H50" s="19"/>
    </row>
    <row r="51" spans="1:8" ht="14.25" customHeight="1">
      <c r="A51" s="27">
        <v>41579</v>
      </c>
      <c r="B51" s="19"/>
      <c r="C51" s="19" t="s">
        <v>43</v>
      </c>
      <c r="D51" s="18" t="s">
        <v>44</v>
      </c>
      <c r="F51" s="19" t="s">
        <v>62</v>
      </c>
      <c r="G51" s="28">
        <v>35</v>
      </c>
      <c r="H51" s="19"/>
    </row>
    <row r="52" spans="1:8" ht="14.25" customHeight="1">
      <c r="A52" s="27">
        <v>41585</v>
      </c>
      <c r="B52" s="19" t="s">
        <v>152</v>
      </c>
      <c r="C52" s="19" t="s">
        <v>153</v>
      </c>
      <c r="D52" s="18" t="s">
        <v>154</v>
      </c>
      <c r="E52" s="18" t="s">
        <v>155</v>
      </c>
      <c r="F52" s="19" t="s">
        <v>12</v>
      </c>
      <c r="G52" s="28">
        <v>29.87</v>
      </c>
      <c r="H52" s="19"/>
    </row>
    <row r="53" spans="1:8" ht="14.25" customHeight="1">
      <c r="A53" s="27">
        <v>41586</v>
      </c>
      <c r="B53" s="19" t="s">
        <v>156</v>
      </c>
      <c r="C53" s="19" t="s">
        <v>157</v>
      </c>
      <c r="D53" s="18" t="s">
        <v>158</v>
      </c>
      <c r="E53" s="18" t="s">
        <v>159</v>
      </c>
      <c r="F53" s="19" t="s">
        <v>160</v>
      </c>
      <c r="G53" s="28">
        <v>60</v>
      </c>
      <c r="H53" s="19" t="s">
        <v>161</v>
      </c>
    </row>
    <row r="54" spans="1:8" ht="14.25" customHeight="1">
      <c r="A54" s="27">
        <v>41592</v>
      </c>
      <c r="B54" s="19" t="s">
        <v>162</v>
      </c>
      <c r="C54" s="19" t="s">
        <v>163</v>
      </c>
      <c r="D54" s="18" t="s">
        <v>164</v>
      </c>
      <c r="E54" s="18" t="s">
        <v>166</v>
      </c>
      <c r="F54" s="19" t="s">
        <v>165</v>
      </c>
      <c r="G54" s="28">
        <v>462.8</v>
      </c>
      <c r="H54" s="19"/>
    </row>
    <row r="55" spans="1:8" ht="14.25" customHeight="1">
      <c r="A55" s="27">
        <v>41592</v>
      </c>
      <c r="B55" s="19" t="s">
        <v>223</v>
      </c>
      <c r="C55" s="19" t="s">
        <v>13</v>
      </c>
      <c r="D55" s="18" t="s">
        <v>167</v>
      </c>
      <c r="E55" s="18" t="s">
        <v>168</v>
      </c>
      <c r="F55" s="19" t="s">
        <v>181</v>
      </c>
      <c r="G55" s="28">
        <v>299.16000000000003</v>
      </c>
      <c r="H55" s="19"/>
    </row>
    <row r="56" spans="1:8" ht="14.25" customHeight="1">
      <c r="A56" s="27">
        <v>41593</v>
      </c>
      <c r="B56" s="19" t="s">
        <v>175</v>
      </c>
      <c r="C56" s="19" t="s">
        <v>174</v>
      </c>
      <c r="D56" s="18" t="s">
        <v>177</v>
      </c>
      <c r="F56" s="19" t="s">
        <v>176</v>
      </c>
      <c r="G56" s="28">
        <v>675</v>
      </c>
      <c r="H56" s="19"/>
    </row>
    <row r="57" spans="1:8" ht="14.25" customHeight="1">
      <c r="A57" s="27">
        <v>41593</v>
      </c>
      <c r="B57" s="19" t="s">
        <v>169</v>
      </c>
      <c r="C57" s="19" t="s">
        <v>173</v>
      </c>
      <c r="D57" s="18" t="s">
        <v>170</v>
      </c>
      <c r="E57" s="18" t="s">
        <v>171</v>
      </c>
      <c r="F57" s="19" t="s">
        <v>172</v>
      </c>
      <c r="G57" s="28">
        <v>675</v>
      </c>
      <c r="H57" s="19" t="s">
        <v>202</v>
      </c>
    </row>
    <row r="58" spans="1:8" ht="14.25" customHeight="1">
      <c r="A58" s="27">
        <v>41613</v>
      </c>
      <c r="B58" s="19" t="s">
        <v>198</v>
      </c>
      <c r="C58" s="19" t="s">
        <v>28</v>
      </c>
      <c r="D58" s="18" t="s">
        <v>199</v>
      </c>
      <c r="E58" s="18" t="s">
        <v>200</v>
      </c>
      <c r="F58" s="19" t="s">
        <v>201</v>
      </c>
      <c r="G58" s="28">
        <v>18.37</v>
      </c>
      <c r="H58" s="19"/>
    </row>
    <row r="59" spans="1:8">
      <c r="A59" s="27">
        <v>41617</v>
      </c>
      <c r="B59" s="19" t="s">
        <v>65</v>
      </c>
      <c r="C59" s="19" t="s">
        <v>13</v>
      </c>
      <c r="D59" s="18" t="s">
        <v>178</v>
      </c>
      <c r="E59" s="18" t="s">
        <v>180</v>
      </c>
      <c r="F59" s="19" t="s">
        <v>179</v>
      </c>
      <c r="G59" s="28">
        <v>30</v>
      </c>
      <c r="H59" s="19"/>
    </row>
    <row r="60" spans="1:8">
      <c r="A60" s="27">
        <v>41625</v>
      </c>
      <c r="B60" s="19" t="s">
        <v>67</v>
      </c>
      <c r="C60" s="19" t="s">
        <v>194</v>
      </c>
      <c r="D60" s="18" t="s">
        <v>195</v>
      </c>
      <c r="E60" s="18" t="s">
        <v>196</v>
      </c>
      <c r="F60" s="19" t="s">
        <v>197</v>
      </c>
      <c r="G60" s="28">
        <v>900</v>
      </c>
      <c r="H60" s="19"/>
    </row>
    <row r="61" spans="1:8">
      <c r="A61" s="27">
        <v>41626</v>
      </c>
      <c r="B61" s="19" t="s">
        <v>156</v>
      </c>
      <c r="C61" s="19" t="s">
        <v>173</v>
      </c>
      <c r="D61" s="18" t="s">
        <v>158</v>
      </c>
      <c r="E61" s="18" t="s">
        <v>159</v>
      </c>
      <c r="F61" s="19" t="s">
        <v>203</v>
      </c>
      <c r="G61" s="28">
        <v>30</v>
      </c>
      <c r="H61" s="19"/>
    </row>
    <row r="62" spans="1:8">
      <c r="A62" s="27">
        <v>41632</v>
      </c>
      <c r="B62" s="19" t="s">
        <v>186</v>
      </c>
      <c r="C62" s="19" t="s">
        <v>183</v>
      </c>
      <c r="D62" s="18" t="s">
        <v>184</v>
      </c>
      <c r="E62" s="18" t="s">
        <v>185</v>
      </c>
      <c r="F62" s="19" t="s">
        <v>165</v>
      </c>
      <c r="G62" s="28">
        <v>100.41</v>
      </c>
      <c r="H62" s="19"/>
    </row>
    <row r="63" spans="1:8">
      <c r="A63" s="27">
        <v>41635</v>
      </c>
      <c r="B63" s="19" t="s">
        <v>191</v>
      </c>
      <c r="C63" s="19" t="s">
        <v>189</v>
      </c>
      <c r="D63" s="18" t="s">
        <v>187</v>
      </c>
      <c r="E63" s="18" t="s">
        <v>188</v>
      </c>
      <c r="F63" s="19" t="s">
        <v>190</v>
      </c>
      <c r="G63" s="28">
        <v>325.05</v>
      </c>
      <c r="H63" s="19"/>
    </row>
    <row r="64" spans="1:8">
      <c r="A64" s="27">
        <v>41638</v>
      </c>
      <c r="B64" s="19" t="s">
        <v>204</v>
      </c>
      <c r="C64" s="19" t="s">
        <v>153</v>
      </c>
      <c r="D64" s="18" t="s">
        <v>193</v>
      </c>
      <c r="E64" s="18" t="s">
        <v>155</v>
      </c>
      <c r="F64" s="19" t="s">
        <v>192</v>
      </c>
      <c r="G64" s="28">
        <v>51.6</v>
      </c>
      <c r="H64" s="19" t="s">
        <v>205</v>
      </c>
    </row>
    <row r="65" spans="1:8">
      <c r="A65" s="27">
        <v>41677</v>
      </c>
      <c r="B65" s="19" t="s">
        <v>242</v>
      </c>
      <c r="C65" s="19" t="s">
        <v>163</v>
      </c>
      <c r="D65" s="18" t="s">
        <v>243</v>
      </c>
      <c r="E65" s="18" t="s">
        <v>244</v>
      </c>
      <c r="F65" s="19" t="s">
        <v>245</v>
      </c>
      <c r="G65" s="28">
        <v>14.45</v>
      </c>
      <c r="H65" s="19"/>
    </row>
    <row r="66" spans="1:8">
      <c r="B66" s="19" t="s">
        <v>6</v>
      </c>
      <c r="C66" s="19" t="s">
        <v>42</v>
      </c>
      <c r="D66" s="18" t="s">
        <v>60</v>
      </c>
      <c r="F66" s="19" t="s">
        <v>61</v>
      </c>
      <c r="G66" s="28">
        <v>146</v>
      </c>
      <c r="H66" s="19"/>
    </row>
    <row r="67" spans="1:8">
      <c r="A67" s="27"/>
      <c r="B67" s="19" t="s">
        <v>9</v>
      </c>
      <c r="F67" s="19" t="s">
        <v>7</v>
      </c>
      <c r="G67" s="28">
        <v>282.52</v>
      </c>
      <c r="H67" s="19"/>
    </row>
    <row r="68" spans="1:8" ht="0.95" customHeight="1">
      <c r="A68" s="34"/>
      <c r="B68" s="35"/>
      <c r="C68" s="35"/>
      <c r="D68" s="36"/>
      <c r="E68" s="36"/>
      <c r="F68" s="35"/>
      <c r="G68" s="37"/>
      <c r="H68" s="19"/>
    </row>
    <row r="69" spans="1:8">
      <c r="C69" s="18"/>
      <c r="F69" s="19"/>
      <c r="G69" s="28">
        <f>SUM(G4:G68)</f>
        <v>19265.030000000002</v>
      </c>
      <c r="H69" s="19"/>
    </row>
    <row r="70" spans="1:8">
      <c r="A70" s="27"/>
      <c r="B70" s="19" t="s">
        <v>2</v>
      </c>
      <c r="F70" s="19"/>
      <c r="G70" s="28"/>
      <c r="H70" s="19"/>
    </row>
    <row r="71" spans="1:8">
      <c r="A71" s="27"/>
      <c r="B71" s="19"/>
      <c r="F71" s="19"/>
      <c r="H71" s="19"/>
    </row>
    <row r="72" spans="1:8">
      <c r="A72" s="27"/>
      <c r="B72" s="19"/>
      <c r="F72" s="19"/>
      <c r="H72" s="19"/>
    </row>
    <row r="73" spans="1:8">
      <c r="A73" s="27"/>
      <c r="B73" s="19"/>
      <c r="H73" s="19"/>
    </row>
    <row r="74" spans="1:8">
      <c r="A74" s="27"/>
      <c r="H74" s="19"/>
    </row>
    <row r="75" spans="1:8">
      <c r="A75" s="27"/>
      <c r="B75" s="38"/>
      <c r="H75" s="19"/>
    </row>
    <row r="76" spans="1:8">
      <c r="A76" s="27"/>
      <c r="H76" s="19"/>
    </row>
    <row r="77" spans="1:8">
      <c r="A77" s="27"/>
      <c r="H77" s="19"/>
    </row>
    <row r="78" spans="1:8">
      <c r="A78" s="27"/>
      <c r="H78" s="19"/>
    </row>
    <row r="79" spans="1:8">
      <c r="A79" s="27"/>
      <c r="H79" s="19"/>
    </row>
    <row r="80" spans="1:8">
      <c r="A80" s="27"/>
      <c r="H80" s="19"/>
    </row>
    <row r="81" spans="1:1">
      <c r="A81" s="27"/>
    </row>
    <row r="82" spans="1:1">
      <c r="A82" s="27"/>
    </row>
    <row r="83" spans="1:1">
      <c r="A83" s="27"/>
    </row>
    <row r="84" spans="1:1">
      <c r="A84" s="27"/>
    </row>
    <row r="85" spans="1:1">
      <c r="A85" s="27"/>
    </row>
    <row r="86" spans="1:1">
      <c r="A86" s="27"/>
    </row>
    <row r="87" spans="1:1">
      <c r="A87" s="27"/>
    </row>
    <row r="88" spans="1:1">
      <c r="A88" s="27"/>
    </row>
    <row r="89" spans="1:1">
      <c r="A89" s="27"/>
    </row>
    <row r="90" spans="1:1">
      <c r="A90" s="27"/>
    </row>
    <row r="91" spans="1:1">
      <c r="A91" s="27"/>
    </row>
    <row r="92" spans="1:1">
      <c r="A92" s="27"/>
    </row>
    <row r="93" spans="1:1">
      <c r="A93" s="27"/>
    </row>
    <row r="94" spans="1:1">
      <c r="A94" s="27"/>
    </row>
    <row r="95" spans="1:1">
      <c r="A95" s="27"/>
    </row>
    <row r="96" spans="1:1">
      <c r="A96" s="27"/>
    </row>
    <row r="97" spans="1:1">
      <c r="A97" s="27"/>
    </row>
    <row r="98" spans="1:1">
      <c r="A98" s="27"/>
    </row>
    <row r="99" spans="1:1">
      <c r="A99" s="27"/>
    </row>
    <row r="100" spans="1:1">
      <c r="A100" s="27"/>
    </row>
    <row r="101" spans="1:1">
      <c r="A101" s="27"/>
    </row>
    <row r="102" spans="1:1">
      <c r="A102" s="27"/>
    </row>
  </sheetData>
  <sortState ref="A6:K67">
    <sortCondition ref="A6:A67"/>
  </sortState>
  <pageMargins left="0.7" right="0.7" top="0.75" bottom="0.75" header="0.3" footer="0.3"/>
  <pageSetup scale="5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0"/>
  <sheetViews>
    <sheetView tabSelected="1" workbookViewId="0">
      <pane ySplit="5" topLeftCell="A46" activePane="bottomLeft" state="frozen"/>
      <selection pane="bottomLeft" activeCell="A81" sqref="A81"/>
    </sheetView>
  </sheetViews>
  <sheetFormatPr defaultRowHeight="15.75"/>
  <cols>
    <col min="1" max="1" width="12.85546875" style="1" customWidth="1"/>
    <col min="2" max="2" width="24.28515625" style="1" customWidth="1"/>
    <col min="3" max="3" width="21.85546875" style="1" bestFit="1" customWidth="1"/>
    <col min="4" max="4" width="36.85546875" style="1" customWidth="1"/>
    <col min="5" max="5" width="24.140625" style="1" customWidth="1"/>
    <col min="6" max="6" width="45.140625" style="1" bestFit="1" customWidth="1"/>
    <col min="7" max="7" width="10.140625" style="10" bestFit="1" customWidth="1"/>
    <col min="8" max="8" width="15.42578125" style="1" customWidth="1"/>
    <col min="9" max="9" width="10.28515625" style="1" bestFit="1" customWidth="1"/>
    <col min="10" max="10" width="9.140625" style="1"/>
    <col min="11" max="11" width="13.42578125" style="1" customWidth="1"/>
    <col min="12" max="16384" width="9.140625" style="1"/>
  </cols>
  <sheetData>
    <row r="1" spans="1:14" s="14" customFormat="1">
      <c r="A1" s="13" t="s">
        <v>35</v>
      </c>
      <c r="C1" s="15" t="s">
        <v>22</v>
      </c>
      <c r="E1" s="14" t="s">
        <v>83</v>
      </c>
      <c r="G1" s="16"/>
    </row>
    <row r="2" spans="1:14">
      <c r="A2" s="5" t="s">
        <v>14</v>
      </c>
      <c r="C2" s="4"/>
    </row>
    <row r="3" spans="1:14">
      <c r="A3" s="5"/>
      <c r="B3" s="6" t="s">
        <v>78</v>
      </c>
      <c r="C3" s="6" t="s">
        <v>79</v>
      </c>
      <c r="D3" s="6" t="s">
        <v>80</v>
      </c>
      <c r="E3" s="6" t="s">
        <v>81</v>
      </c>
      <c r="F3" s="6" t="s">
        <v>82</v>
      </c>
      <c r="G3" s="11"/>
      <c r="H3" s="6"/>
      <c r="I3" s="6"/>
      <c r="J3" s="3" t="s">
        <v>70</v>
      </c>
      <c r="K3" s="7"/>
    </row>
    <row r="4" spans="1:14">
      <c r="A4" s="6" t="s">
        <v>8</v>
      </c>
      <c r="B4" s="6" t="s">
        <v>0</v>
      </c>
      <c r="C4" s="8" t="s">
        <v>73</v>
      </c>
      <c r="D4" s="6" t="s">
        <v>77</v>
      </c>
      <c r="E4" s="6" t="s">
        <v>74</v>
      </c>
      <c r="F4" s="6" t="s">
        <v>75</v>
      </c>
      <c r="G4" s="11" t="s">
        <v>1</v>
      </c>
      <c r="H4" s="6" t="s">
        <v>20</v>
      </c>
      <c r="I4" s="3" t="s">
        <v>48</v>
      </c>
      <c r="J4" s="3" t="s">
        <v>71</v>
      </c>
      <c r="K4" s="3" t="s">
        <v>231</v>
      </c>
    </row>
    <row r="5" spans="1:14" ht="2.1" customHeight="1">
      <c r="A5" s="9"/>
      <c r="B5" s="9"/>
      <c r="C5" s="9"/>
      <c r="D5" s="9"/>
      <c r="E5" s="9"/>
      <c r="F5" s="9"/>
      <c r="G5" s="12"/>
      <c r="H5" s="9"/>
      <c r="I5" s="9"/>
      <c r="J5" s="9"/>
      <c r="K5" s="9"/>
    </row>
    <row r="6" spans="1:14">
      <c r="A6" s="39">
        <v>41646</v>
      </c>
      <c r="B6" s="42" t="s">
        <v>206</v>
      </c>
      <c r="C6" s="40" t="s">
        <v>28</v>
      </c>
      <c r="D6" s="40" t="s">
        <v>207</v>
      </c>
      <c r="E6" s="40"/>
      <c r="F6" s="40" t="s">
        <v>210</v>
      </c>
      <c r="G6" s="41">
        <v>223</v>
      </c>
      <c r="H6" s="40">
        <v>255923</v>
      </c>
      <c r="I6" s="39"/>
      <c r="J6" s="2" t="s">
        <v>211</v>
      </c>
      <c r="K6" s="40"/>
      <c r="L6" s="40"/>
      <c r="M6" s="40"/>
      <c r="N6" s="40"/>
    </row>
    <row r="7" spans="1:14">
      <c r="A7" s="39">
        <v>41646</v>
      </c>
      <c r="B7" s="42" t="s">
        <v>92</v>
      </c>
      <c r="C7" s="40" t="s">
        <v>28</v>
      </c>
      <c r="D7" s="40" t="s">
        <v>208</v>
      </c>
      <c r="E7" s="40" t="s">
        <v>209</v>
      </c>
      <c r="F7" s="40" t="s">
        <v>210</v>
      </c>
      <c r="G7" s="41">
        <v>295</v>
      </c>
      <c r="H7" s="40">
        <v>256392</v>
      </c>
      <c r="I7" s="39"/>
      <c r="J7" s="2" t="s">
        <v>211</v>
      </c>
      <c r="K7" s="40"/>
      <c r="L7" s="40"/>
      <c r="M7" s="40"/>
      <c r="N7" s="40"/>
    </row>
    <row r="8" spans="1:14">
      <c r="A8" s="39">
        <v>41649</v>
      </c>
      <c r="B8" s="42" t="s">
        <v>212</v>
      </c>
      <c r="C8" s="40" t="s">
        <v>153</v>
      </c>
      <c r="D8" s="40" t="s">
        <v>213</v>
      </c>
      <c r="E8" s="40" t="s">
        <v>159</v>
      </c>
      <c r="F8" s="40" t="s">
        <v>214</v>
      </c>
      <c r="G8" s="41">
        <v>536.04</v>
      </c>
      <c r="H8" s="40"/>
      <c r="I8" s="39"/>
      <c r="J8" s="2"/>
      <c r="K8" s="40"/>
      <c r="L8" s="40"/>
      <c r="M8" s="40"/>
      <c r="N8" s="40"/>
    </row>
    <row r="9" spans="1:14">
      <c r="A9" s="39">
        <v>41649</v>
      </c>
      <c r="B9" s="42" t="s">
        <v>212</v>
      </c>
      <c r="C9" s="40" t="s">
        <v>239</v>
      </c>
      <c r="D9" s="40" t="s">
        <v>215</v>
      </c>
      <c r="E9" s="40" t="s">
        <v>159</v>
      </c>
      <c r="F9" s="43" t="s">
        <v>320</v>
      </c>
      <c r="G9" s="41">
        <v>3173.44</v>
      </c>
      <c r="H9" s="40">
        <v>791001</v>
      </c>
      <c r="I9" s="39"/>
      <c r="J9" s="2"/>
      <c r="K9" s="40"/>
      <c r="L9" s="40"/>
      <c r="M9" s="40"/>
      <c r="N9" s="40"/>
    </row>
    <row r="10" spans="1:14" s="40" customFormat="1" ht="12.75">
      <c r="A10" s="39">
        <v>41649</v>
      </c>
      <c r="B10" s="42" t="s">
        <v>212</v>
      </c>
      <c r="C10" s="42" t="s">
        <v>153</v>
      </c>
      <c r="D10" s="42" t="s">
        <v>217</v>
      </c>
      <c r="E10" s="42" t="s">
        <v>159</v>
      </c>
      <c r="F10" s="43" t="s">
        <v>216</v>
      </c>
      <c r="G10" s="41">
        <v>66.400000000000006</v>
      </c>
      <c r="I10" s="39"/>
      <c r="J10" s="2"/>
    </row>
    <row r="11" spans="1:14" s="40" customFormat="1" ht="12.75">
      <c r="A11" s="39">
        <v>41649</v>
      </c>
      <c r="B11" s="42" t="s">
        <v>218</v>
      </c>
      <c r="C11" s="42" t="s">
        <v>219</v>
      </c>
      <c r="D11" s="42" t="s">
        <v>222</v>
      </c>
      <c r="E11" s="42" t="s">
        <v>220</v>
      </c>
      <c r="F11" s="43" t="s">
        <v>221</v>
      </c>
      <c r="G11" s="41">
        <v>237.16</v>
      </c>
      <c r="H11" s="41"/>
      <c r="I11" s="39"/>
      <c r="J11" s="2"/>
    </row>
    <row r="12" spans="1:14" s="40" customFormat="1" ht="12.75">
      <c r="A12" s="39">
        <v>41659</v>
      </c>
      <c r="B12" s="42" t="s">
        <v>224</v>
      </c>
      <c r="C12" s="42" t="s">
        <v>225</v>
      </c>
      <c r="D12" s="42" t="s">
        <v>227</v>
      </c>
      <c r="E12" s="42" t="s">
        <v>228</v>
      </c>
      <c r="F12" s="43" t="s">
        <v>226</v>
      </c>
      <c r="G12" s="41">
        <v>246.85</v>
      </c>
      <c r="H12" s="2"/>
      <c r="I12" s="39"/>
      <c r="J12" s="2"/>
    </row>
    <row r="13" spans="1:14" s="40" customFormat="1" ht="12.75">
      <c r="A13" s="39">
        <v>41659</v>
      </c>
      <c r="B13" s="42" t="s">
        <v>229</v>
      </c>
      <c r="C13" s="42" t="s">
        <v>248</v>
      </c>
      <c r="D13" s="42" t="s">
        <v>232</v>
      </c>
      <c r="E13" s="42" t="s">
        <v>230</v>
      </c>
      <c r="F13" s="43" t="s">
        <v>42</v>
      </c>
      <c r="G13" s="41">
        <f>247*3</f>
        <v>741</v>
      </c>
      <c r="H13" s="2"/>
      <c r="I13" s="39"/>
      <c r="J13" s="2"/>
      <c r="K13" s="40" t="s">
        <v>233</v>
      </c>
    </row>
    <row r="14" spans="1:14" s="40" customFormat="1" ht="12.75">
      <c r="A14" s="39">
        <v>41662</v>
      </c>
      <c r="B14" s="42" t="s">
        <v>323</v>
      </c>
      <c r="C14" s="42" t="s">
        <v>28</v>
      </c>
      <c r="D14" s="42" t="s">
        <v>234</v>
      </c>
      <c r="E14" s="42" t="s">
        <v>200</v>
      </c>
      <c r="F14" s="43" t="s">
        <v>321</v>
      </c>
      <c r="G14" s="41">
        <v>15</v>
      </c>
      <c r="I14" s="39">
        <v>42035</v>
      </c>
      <c r="J14" s="45" t="s">
        <v>235</v>
      </c>
    </row>
    <row r="15" spans="1:14" s="40" customFormat="1" ht="12.75">
      <c r="A15" s="39">
        <v>41666</v>
      </c>
      <c r="B15" s="42" t="s">
        <v>236</v>
      </c>
      <c r="C15" s="42" t="s">
        <v>13</v>
      </c>
      <c r="D15" s="42" t="s">
        <v>37</v>
      </c>
      <c r="E15" s="42" t="s">
        <v>237</v>
      </c>
      <c r="F15" s="43" t="s">
        <v>238</v>
      </c>
      <c r="G15" s="41">
        <v>18.14</v>
      </c>
      <c r="H15" s="40">
        <v>34561</v>
      </c>
      <c r="I15" s="39"/>
      <c r="J15" s="2" t="s">
        <v>175</v>
      </c>
    </row>
    <row r="16" spans="1:14" s="40" customFormat="1" ht="12.75">
      <c r="A16" s="39">
        <v>41689</v>
      </c>
      <c r="B16" s="42" t="s">
        <v>67</v>
      </c>
      <c r="C16" s="42" t="s">
        <v>124</v>
      </c>
      <c r="D16" s="42" t="s">
        <v>247</v>
      </c>
      <c r="E16" s="42" t="s">
        <v>196</v>
      </c>
      <c r="F16" s="42" t="s">
        <v>246</v>
      </c>
      <c r="G16" s="41">
        <v>676</v>
      </c>
      <c r="H16" s="40">
        <v>201834</v>
      </c>
      <c r="I16" s="39"/>
      <c r="J16" s="2"/>
    </row>
    <row r="17" spans="1:11" s="40" customFormat="1" ht="12.75">
      <c r="A17" s="39">
        <v>41695</v>
      </c>
      <c r="B17" s="42" t="s">
        <v>249</v>
      </c>
      <c r="C17" s="42" t="s">
        <v>250</v>
      </c>
      <c r="D17" s="42" t="s">
        <v>251</v>
      </c>
      <c r="E17" s="42" t="s">
        <v>252</v>
      </c>
      <c r="F17" s="43" t="s">
        <v>320</v>
      </c>
      <c r="G17" s="41">
        <v>310.23</v>
      </c>
      <c r="I17" s="39"/>
      <c r="J17" s="2">
        <v>2897132</v>
      </c>
    </row>
    <row r="18" spans="1:11" s="40" customFormat="1" ht="12.75">
      <c r="A18" s="39">
        <v>41697</v>
      </c>
      <c r="B18" s="42" t="s">
        <v>264</v>
      </c>
      <c r="C18" s="42" t="s">
        <v>13</v>
      </c>
      <c r="D18" s="42" t="s">
        <v>37</v>
      </c>
      <c r="E18" s="42" t="s">
        <v>253</v>
      </c>
      <c r="F18" s="43" t="s">
        <v>238</v>
      </c>
      <c r="G18" s="41">
        <v>23.72</v>
      </c>
      <c r="H18" s="40">
        <v>35531</v>
      </c>
      <c r="I18" s="39"/>
      <c r="J18" s="2" t="s">
        <v>175</v>
      </c>
    </row>
    <row r="19" spans="1:11" s="40" customFormat="1" ht="12.75">
      <c r="A19" s="39">
        <v>41697</v>
      </c>
      <c r="B19" s="42" t="s">
        <v>40</v>
      </c>
      <c r="C19" s="42" t="s">
        <v>153</v>
      </c>
      <c r="D19" s="42" t="s">
        <v>255</v>
      </c>
      <c r="E19" s="42" t="s">
        <v>47</v>
      </c>
      <c r="F19" s="43" t="s">
        <v>238</v>
      </c>
      <c r="G19" s="41">
        <v>9.08</v>
      </c>
      <c r="H19" s="40">
        <v>35555</v>
      </c>
      <c r="I19" s="39"/>
      <c r="J19" s="2" t="s">
        <v>175</v>
      </c>
    </row>
    <row r="20" spans="1:11" s="40" customFormat="1" ht="12.75">
      <c r="A20" s="39">
        <v>41697</v>
      </c>
      <c r="B20" s="42" t="s">
        <v>254</v>
      </c>
      <c r="C20" s="42" t="s">
        <v>13</v>
      </c>
      <c r="D20" s="42" t="s">
        <v>257</v>
      </c>
      <c r="E20" s="42" t="s">
        <v>253</v>
      </c>
      <c r="F20" s="43" t="s">
        <v>256</v>
      </c>
      <c r="G20" s="41">
        <v>710</v>
      </c>
      <c r="I20" s="39"/>
      <c r="J20" s="2"/>
    </row>
    <row r="21" spans="1:11" s="40" customFormat="1" ht="12.75">
      <c r="A21" s="39">
        <v>41697</v>
      </c>
      <c r="B21" s="40" t="s">
        <v>262</v>
      </c>
      <c r="C21" s="42" t="s">
        <v>13</v>
      </c>
      <c r="D21" s="42" t="s">
        <v>37</v>
      </c>
      <c r="E21" s="40" t="s">
        <v>209</v>
      </c>
      <c r="F21" s="43" t="s">
        <v>238</v>
      </c>
      <c r="G21" s="41">
        <v>54.23</v>
      </c>
      <c r="H21" s="40">
        <v>35353</v>
      </c>
      <c r="I21" s="39"/>
      <c r="J21" s="2" t="s">
        <v>175</v>
      </c>
    </row>
    <row r="22" spans="1:11" s="40" customFormat="1" ht="12.75">
      <c r="A22" s="39">
        <v>41697</v>
      </c>
      <c r="B22" s="42" t="s">
        <v>159</v>
      </c>
      <c r="C22" s="42" t="s">
        <v>258</v>
      </c>
      <c r="D22" s="42" t="s">
        <v>259</v>
      </c>
      <c r="E22" s="42" t="s">
        <v>260</v>
      </c>
      <c r="F22" s="43" t="s">
        <v>261</v>
      </c>
      <c r="G22" s="41">
        <v>1647.94</v>
      </c>
      <c r="H22" s="40">
        <v>267566</v>
      </c>
      <c r="I22" s="39"/>
      <c r="J22" s="2"/>
    </row>
    <row r="23" spans="1:11" s="40" customFormat="1" ht="12.75">
      <c r="A23" s="39">
        <v>41701</v>
      </c>
      <c r="B23" s="42" t="s">
        <v>264</v>
      </c>
      <c r="C23" s="42" t="s">
        <v>13</v>
      </c>
      <c r="D23" s="42" t="s">
        <v>266</v>
      </c>
      <c r="E23" s="42" t="s">
        <v>253</v>
      </c>
      <c r="F23" s="43" t="s">
        <v>263</v>
      </c>
      <c r="G23" s="41">
        <v>57.57</v>
      </c>
      <c r="H23" s="40" t="s">
        <v>265</v>
      </c>
      <c r="I23" s="39"/>
      <c r="J23" s="2"/>
    </row>
    <row r="24" spans="1:11" s="40" customFormat="1" ht="12.75">
      <c r="A24" s="39">
        <v>41708</v>
      </c>
      <c r="B24" s="42" t="s">
        <v>268</v>
      </c>
      <c r="C24" s="42" t="s">
        <v>28</v>
      </c>
      <c r="D24" s="42" t="s">
        <v>322</v>
      </c>
      <c r="E24" s="42" t="s">
        <v>269</v>
      </c>
      <c r="F24" s="42" t="s">
        <v>267</v>
      </c>
      <c r="G24" s="41">
        <f>544.23+13.61</f>
        <v>557.84</v>
      </c>
      <c r="I24" s="39">
        <v>42073</v>
      </c>
      <c r="J24" s="2"/>
    </row>
    <row r="25" spans="1:11" s="40" customFormat="1" ht="12.75">
      <c r="A25" s="39">
        <v>41710</v>
      </c>
      <c r="B25" s="42" t="s">
        <v>296</v>
      </c>
      <c r="C25" s="42" t="s">
        <v>13</v>
      </c>
      <c r="D25" s="42" t="s">
        <v>297</v>
      </c>
      <c r="E25" s="42" t="s">
        <v>299</v>
      </c>
      <c r="F25" s="43" t="s">
        <v>298</v>
      </c>
      <c r="G25" s="41">
        <v>442.1</v>
      </c>
      <c r="H25" s="40" t="s">
        <v>301</v>
      </c>
      <c r="I25" s="39"/>
      <c r="J25" s="2" t="s">
        <v>300</v>
      </c>
    </row>
    <row r="26" spans="1:11" s="40" customFormat="1" ht="12.75">
      <c r="A26" s="39">
        <v>41710</v>
      </c>
      <c r="B26" s="42" t="s">
        <v>302</v>
      </c>
      <c r="C26" s="42" t="s">
        <v>13</v>
      </c>
      <c r="D26" s="42" t="s">
        <v>37</v>
      </c>
      <c r="E26" s="42"/>
      <c r="F26" s="43" t="s">
        <v>238</v>
      </c>
      <c r="G26" s="41">
        <v>23.72</v>
      </c>
      <c r="H26" s="40">
        <v>35915</v>
      </c>
      <c r="I26" s="39"/>
      <c r="J26" s="2" t="s">
        <v>175</v>
      </c>
    </row>
    <row r="27" spans="1:11" s="40" customFormat="1" ht="12.75">
      <c r="A27" s="39">
        <v>41716</v>
      </c>
      <c r="B27" s="42" t="s">
        <v>303</v>
      </c>
      <c r="C27" s="42" t="s">
        <v>153</v>
      </c>
      <c r="D27" s="42" t="s">
        <v>305</v>
      </c>
      <c r="E27" s="42" t="s">
        <v>334</v>
      </c>
      <c r="F27" s="43" t="s">
        <v>304</v>
      </c>
      <c r="G27" s="41">
        <v>75.55</v>
      </c>
      <c r="I27" s="39"/>
      <c r="J27" s="2"/>
    </row>
    <row r="28" spans="1:11" s="40" customFormat="1" ht="12.75">
      <c r="A28" s="39">
        <v>41716</v>
      </c>
      <c r="B28" s="42" t="s">
        <v>306</v>
      </c>
      <c r="C28" s="42" t="s">
        <v>28</v>
      </c>
      <c r="D28" s="42" t="s">
        <v>307</v>
      </c>
      <c r="E28" s="42" t="s">
        <v>308</v>
      </c>
      <c r="F28" s="43" t="s">
        <v>320</v>
      </c>
      <c r="G28" s="41">
        <v>3848.25</v>
      </c>
      <c r="I28" s="39"/>
      <c r="J28" s="2">
        <v>2897132</v>
      </c>
    </row>
    <row r="29" spans="1:11" s="40" customFormat="1" ht="12.75">
      <c r="A29" s="39">
        <v>41722</v>
      </c>
      <c r="B29" s="42" t="s">
        <v>309</v>
      </c>
      <c r="C29" s="42" t="s">
        <v>310</v>
      </c>
      <c r="D29" s="42" t="s">
        <v>311</v>
      </c>
      <c r="E29" s="42"/>
      <c r="F29" s="43" t="s">
        <v>165</v>
      </c>
      <c r="G29" s="41">
        <v>207.29</v>
      </c>
      <c r="I29" s="39"/>
      <c r="J29" s="2"/>
    </row>
    <row r="30" spans="1:11" s="40" customFormat="1" ht="12.75">
      <c r="A30" s="39">
        <v>41723</v>
      </c>
      <c r="B30" s="42" t="s">
        <v>318</v>
      </c>
      <c r="C30" s="42" t="s">
        <v>13</v>
      </c>
      <c r="D30" s="42" t="s">
        <v>319</v>
      </c>
      <c r="E30" s="42" t="s">
        <v>159</v>
      </c>
      <c r="F30" s="43" t="s">
        <v>312</v>
      </c>
      <c r="G30" s="41">
        <v>320.39</v>
      </c>
      <c r="H30" s="40">
        <v>50178</v>
      </c>
      <c r="I30" s="39"/>
      <c r="J30" s="2"/>
      <c r="K30" s="40" t="s">
        <v>313</v>
      </c>
    </row>
    <row r="31" spans="1:11" s="40" customFormat="1" ht="12.75">
      <c r="A31" s="39">
        <v>41723</v>
      </c>
      <c r="B31" s="42" t="s">
        <v>318</v>
      </c>
      <c r="C31" s="42" t="s">
        <v>124</v>
      </c>
      <c r="D31" s="42" t="s">
        <v>314</v>
      </c>
      <c r="E31" s="42" t="s">
        <v>308</v>
      </c>
      <c r="F31" s="43" t="s">
        <v>315</v>
      </c>
      <c r="G31" s="41">
        <v>182.68</v>
      </c>
      <c r="H31" s="2" t="s">
        <v>316</v>
      </c>
      <c r="I31" s="39"/>
      <c r="J31" s="2"/>
      <c r="K31" s="40" t="s">
        <v>317</v>
      </c>
    </row>
    <row r="32" spans="1:11" s="40" customFormat="1" ht="12.75">
      <c r="A32" s="39">
        <v>41724</v>
      </c>
      <c r="B32" s="42" t="s">
        <v>323</v>
      </c>
      <c r="C32" s="42" t="s">
        <v>28</v>
      </c>
      <c r="D32" s="42" t="s">
        <v>324</v>
      </c>
      <c r="E32" s="42" t="s">
        <v>325</v>
      </c>
      <c r="F32" s="43" t="s">
        <v>327</v>
      </c>
      <c r="G32" s="41">
        <v>192</v>
      </c>
      <c r="H32" s="2"/>
      <c r="I32" s="39">
        <v>42094</v>
      </c>
      <c r="J32" s="2" t="s">
        <v>326</v>
      </c>
    </row>
    <row r="33" spans="1:11" s="40" customFormat="1" ht="12.75">
      <c r="A33" s="39">
        <v>41725</v>
      </c>
      <c r="B33" s="42" t="s">
        <v>328</v>
      </c>
      <c r="C33" s="42" t="s">
        <v>13</v>
      </c>
      <c r="D33" s="42" t="s">
        <v>26</v>
      </c>
      <c r="E33" s="42" t="s">
        <v>329</v>
      </c>
      <c r="F33" s="43" t="s">
        <v>238</v>
      </c>
      <c r="G33" s="41">
        <v>10.94</v>
      </c>
      <c r="H33" s="2">
        <v>36663</v>
      </c>
      <c r="I33" s="39"/>
      <c r="J33" s="2"/>
    </row>
    <row r="34" spans="1:11" s="40" customFormat="1" ht="12.75">
      <c r="A34" s="39">
        <v>41725</v>
      </c>
      <c r="B34" s="42" t="s">
        <v>335</v>
      </c>
      <c r="C34" s="42" t="s">
        <v>13</v>
      </c>
      <c r="D34" s="42" t="s">
        <v>330</v>
      </c>
      <c r="E34" s="42" t="s">
        <v>332</v>
      </c>
      <c r="F34" s="43" t="s">
        <v>331</v>
      </c>
      <c r="G34" s="41">
        <v>53.87</v>
      </c>
      <c r="H34" s="2"/>
      <c r="I34" s="40" t="s">
        <v>333</v>
      </c>
      <c r="J34" s="2"/>
    </row>
    <row r="35" spans="1:11" s="40" customFormat="1" ht="12.75">
      <c r="A35" s="39">
        <v>41730</v>
      </c>
      <c r="B35" s="42" t="s">
        <v>336</v>
      </c>
      <c r="C35" s="42" t="s">
        <v>13</v>
      </c>
      <c r="D35" s="42" t="s">
        <v>337</v>
      </c>
      <c r="E35" s="42" t="s">
        <v>180</v>
      </c>
      <c r="F35" s="43" t="s">
        <v>238</v>
      </c>
      <c r="G35" s="41">
        <v>22.11</v>
      </c>
      <c r="H35" s="40">
        <v>36782</v>
      </c>
      <c r="I35" s="39"/>
      <c r="J35" s="2"/>
    </row>
    <row r="36" spans="1:11" s="40" customFormat="1" ht="12.75">
      <c r="A36" s="39">
        <v>41733</v>
      </c>
      <c r="B36" s="42" t="s">
        <v>338</v>
      </c>
      <c r="C36" s="42" t="s">
        <v>13</v>
      </c>
      <c r="D36" s="42" t="s">
        <v>266</v>
      </c>
      <c r="E36" s="42" t="s">
        <v>329</v>
      </c>
      <c r="F36" s="43" t="s">
        <v>341</v>
      </c>
      <c r="G36" s="41">
        <v>57.57</v>
      </c>
      <c r="H36" s="2" t="s">
        <v>342</v>
      </c>
      <c r="J36" s="2"/>
      <c r="K36" s="40" t="s">
        <v>374</v>
      </c>
    </row>
    <row r="37" spans="1:11" s="40" customFormat="1" ht="12.75">
      <c r="A37" s="39">
        <v>41733</v>
      </c>
      <c r="B37" s="42" t="s">
        <v>345</v>
      </c>
      <c r="C37" s="42" t="s">
        <v>153</v>
      </c>
      <c r="D37" s="42" t="s">
        <v>37</v>
      </c>
      <c r="E37" s="42" t="s">
        <v>344</v>
      </c>
      <c r="F37" s="43" t="s">
        <v>238</v>
      </c>
      <c r="G37" s="41">
        <v>26.52</v>
      </c>
      <c r="H37" s="2"/>
      <c r="J37" s="2"/>
    </row>
    <row r="38" spans="1:11" s="40" customFormat="1" ht="12.75">
      <c r="A38" s="39">
        <v>41733</v>
      </c>
      <c r="B38" s="42" t="s">
        <v>339</v>
      </c>
      <c r="C38" s="42" t="s">
        <v>13</v>
      </c>
      <c r="D38" s="42" t="s">
        <v>340</v>
      </c>
      <c r="E38" s="42" t="s">
        <v>329</v>
      </c>
      <c r="F38" s="43" t="s">
        <v>343</v>
      </c>
      <c r="G38" s="41">
        <v>254.15</v>
      </c>
      <c r="H38" s="2">
        <v>346777173</v>
      </c>
      <c r="J38" s="2"/>
    </row>
    <row r="39" spans="1:11" s="40" customFormat="1" ht="12.75">
      <c r="A39" s="39">
        <v>41736</v>
      </c>
      <c r="B39" s="42" t="s">
        <v>349</v>
      </c>
      <c r="C39" s="42" t="s">
        <v>13</v>
      </c>
      <c r="D39" s="42" t="s">
        <v>37</v>
      </c>
      <c r="E39" s="42" t="s">
        <v>329</v>
      </c>
      <c r="F39" s="43" t="s">
        <v>238</v>
      </c>
      <c r="G39" s="41">
        <v>13.73</v>
      </c>
      <c r="H39" s="2">
        <v>36967</v>
      </c>
      <c r="J39" s="2"/>
    </row>
    <row r="40" spans="1:11" s="40" customFormat="1" ht="12.75">
      <c r="A40" s="39">
        <v>41737</v>
      </c>
      <c r="B40" s="42" t="s">
        <v>67</v>
      </c>
      <c r="C40" s="42" t="s">
        <v>346</v>
      </c>
      <c r="D40" s="42" t="s">
        <v>347</v>
      </c>
      <c r="E40" s="42" t="s">
        <v>348</v>
      </c>
      <c r="F40" s="43" t="s">
        <v>246</v>
      </c>
      <c r="G40" s="41">
        <v>1200</v>
      </c>
      <c r="H40" s="2">
        <v>317429</v>
      </c>
      <c r="J40" s="2"/>
    </row>
    <row r="41" spans="1:11" s="40" customFormat="1" ht="12.75">
      <c r="A41" s="39">
        <v>41737</v>
      </c>
      <c r="B41" s="42" t="s">
        <v>339</v>
      </c>
      <c r="C41" s="42" t="s">
        <v>13</v>
      </c>
      <c r="D41" s="42" t="s">
        <v>350</v>
      </c>
      <c r="E41" s="42" t="s">
        <v>329</v>
      </c>
      <c r="F41" s="43" t="s">
        <v>343</v>
      </c>
      <c r="G41" s="41">
        <v>38.11</v>
      </c>
      <c r="H41" s="2">
        <v>346807914</v>
      </c>
      <c r="J41" s="2"/>
      <c r="K41" s="40" t="s">
        <v>351</v>
      </c>
    </row>
    <row r="42" spans="1:11" s="40" customFormat="1" ht="12.75">
      <c r="A42" s="39">
        <v>41737</v>
      </c>
      <c r="B42" s="42" t="s">
        <v>338</v>
      </c>
      <c r="C42" s="42" t="s">
        <v>13</v>
      </c>
      <c r="D42" s="42" t="s">
        <v>355</v>
      </c>
      <c r="E42" s="42" t="s">
        <v>354</v>
      </c>
      <c r="F42" s="43" t="s">
        <v>238</v>
      </c>
      <c r="G42" s="41">
        <v>10.94</v>
      </c>
      <c r="H42" s="2">
        <v>37006</v>
      </c>
      <c r="J42" s="2"/>
    </row>
    <row r="43" spans="1:11" s="40" customFormat="1" ht="12.75">
      <c r="A43" s="39">
        <v>41738</v>
      </c>
      <c r="B43" s="42" t="s">
        <v>345</v>
      </c>
      <c r="C43" s="42" t="s">
        <v>28</v>
      </c>
      <c r="D43" s="42" t="s">
        <v>352</v>
      </c>
      <c r="E43" s="42" t="s">
        <v>344</v>
      </c>
      <c r="F43" s="43" t="s">
        <v>353</v>
      </c>
      <c r="G43" s="41">
        <v>1.25</v>
      </c>
      <c r="H43" s="2"/>
      <c r="J43" s="2"/>
    </row>
    <row r="44" spans="1:11" s="40" customFormat="1" ht="12.75">
      <c r="A44" s="39">
        <v>41738</v>
      </c>
      <c r="B44" s="42" t="s">
        <v>306</v>
      </c>
      <c r="C44" s="42" t="s">
        <v>124</v>
      </c>
      <c r="D44" s="42" t="s">
        <v>356</v>
      </c>
      <c r="E44" s="42" t="s">
        <v>308</v>
      </c>
      <c r="F44" s="43" t="s">
        <v>357</v>
      </c>
      <c r="G44" s="41"/>
      <c r="H44" s="2"/>
      <c r="J44" s="2"/>
      <c r="K44" s="40" t="s">
        <v>358</v>
      </c>
    </row>
    <row r="45" spans="1:11" s="40" customFormat="1" ht="12.75">
      <c r="A45" s="39">
        <v>41739</v>
      </c>
      <c r="B45" s="42" t="s">
        <v>369</v>
      </c>
      <c r="C45" s="42" t="s">
        <v>13</v>
      </c>
      <c r="D45" s="42" t="s">
        <v>266</v>
      </c>
      <c r="E45" s="46" t="s">
        <v>370</v>
      </c>
      <c r="F45" s="43" t="s">
        <v>371</v>
      </c>
      <c r="G45" s="41">
        <v>59.02</v>
      </c>
      <c r="H45" s="2" t="s">
        <v>372</v>
      </c>
      <c r="J45" s="2"/>
      <c r="K45" s="40" t="s">
        <v>373</v>
      </c>
    </row>
    <row r="46" spans="1:11" s="40" customFormat="1" ht="12.75">
      <c r="A46" s="39">
        <v>41740</v>
      </c>
      <c r="B46" s="42" t="s">
        <v>359</v>
      </c>
      <c r="C46" s="42" t="s">
        <v>28</v>
      </c>
      <c r="D46" s="42" t="s">
        <v>360</v>
      </c>
      <c r="E46" s="42" t="s">
        <v>361</v>
      </c>
      <c r="F46" s="43" t="s">
        <v>353</v>
      </c>
      <c r="G46" s="41">
        <v>8</v>
      </c>
      <c r="H46" s="2"/>
      <c r="J46" s="2"/>
    </row>
    <row r="47" spans="1:11" s="40" customFormat="1" ht="12.75">
      <c r="A47" s="39">
        <v>41754</v>
      </c>
      <c r="B47" s="42" t="s">
        <v>362</v>
      </c>
      <c r="C47" s="42" t="s">
        <v>28</v>
      </c>
      <c r="D47" s="42" t="s">
        <v>364</v>
      </c>
      <c r="E47" s="42"/>
      <c r="F47" s="43" t="s">
        <v>365</v>
      </c>
      <c r="G47" s="41">
        <v>2170.23</v>
      </c>
      <c r="H47" s="2" t="s">
        <v>363</v>
      </c>
      <c r="J47" s="2"/>
    </row>
    <row r="48" spans="1:11" s="40" customFormat="1" ht="12.75">
      <c r="A48" s="39">
        <v>41757</v>
      </c>
      <c r="B48" s="42" t="s">
        <v>366</v>
      </c>
      <c r="C48" s="42" t="s">
        <v>13</v>
      </c>
      <c r="D48" s="42" t="s">
        <v>367</v>
      </c>
      <c r="E48" s="42" t="s">
        <v>368</v>
      </c>
      <c r="F48" s="43" t="s">
        <v>238</v>
      </c>
      <c r="G48" s="41">
        <v>36.270000000000003</v>
      </c>
      <c r="H48" s="2">
        <v>37625</v>
      </c>
      <c r="J48" s="2" t="s">
        <v>175</v>
      </c>
    </row>
    <row r="49" spans="1:11" s="40" customFormat="1" ht="12.75">
      <c r="A49" s="39">
        <v>41760</v>
      </c>
      <c r="B49" s="42" t="s">
        <v>345</v>
      </c>
      <c r="C49" s="42" t="s">
        <v>153</v>
      </c>
      <c r="D49" s="42" t="s">
        <v>37</v>
      </c>
      <c r="E49" s="42" t="s">
        <v>344</v>
      </c>
      <c r="F49" s="43" t="s">
        <v>238</v>
      </c>
      <c r="G49" s="41">
        <v>5.59</v>
      </c>
      <c r="H49" s="2">
        <v>37767</v>
      </c>
      <c r="J49" s="2"/>
    </row>
    <row r="50" spans="1:11" s="40" customFormat="1" ht="12.75">
      <c r="A50" s="39">
        <v>41760</v>
      </c>
      <c r="B50" s="42" t="s">
        <v>375</v>
      </c>
      <c r="C50" s="42" t="s">
        <v>183</v>
      </c>
      <c r="D50" s="42" t="s">
        <v>376</v>
      </c>
      <c r="E50" s="42" t="s">
        <v>378</v>
      </c>
      <c r="F50" s="43" t="s">
        <v>165</v>
      </c>
      <c r="G50" s="41">
        <v>80.040000000000006</v>
      </c>
      <c r="H50" s="2"/>
      <c r="J50" s="2"/>
      <c r="K50" s="40" t="s">
        <v>377</v>
      </c>
    </row>
    <row r="51" spans="1:11" s="40" customFormat="1" ht="12.75">
      <c r="A51" s="39">
        <v>41760</v>
      </c>
      <c r="B51" s="42" t="s">
        <v>379</v>
      </c>
      <c r="C51" s="42" t="s">
        <v>219</v>
      </c>
      <c r="D51" s="42" t="s">
        <v>399</v>
      </c>
      <c r="E51" s="42" t="s">
        <v>398</v>
      </c>
      <c r="F51" s="43" t="s">
        <v>380</v>
      </c>
      <c r="G51" s="41">
        <v>278.76</v>
      </c>
      <c r="H51" s="2"/>
      <c r="J51" s="2"/>
      <c r="K51" s="40" t="s">
        <v>400</v>
      </c>
    </row>
    <row r="52" spans="1:11" s="40" customFormat="1" ht="12.75">
      <c r="A52" s="39">
        <v>41761</v>
      </c>
      <c r="B52" s="42" t="s">
        <v>375</v>
      </c>
      <c r="C52" s="42" t="s">
        <v>10</v>
      </c>
      <c r="D52" s="42" t="s">
        <v>381</v>
      </c>
      <c r="E52" s="42" t="s">
        <v>159</v>
      </c>
      <c r="F52" s="43" t="s">
        <v>165</v>
      </c>
      <c r="G52" s="41">
        <v>47.72</v>
      </c>
      <c r="H52" s="2"/>
      <c r="J52" s="2"/>
    </row>
    <row r="53" spans="1:11" s="40" customFormat="1" ht="12.75">
      <c r="A53" s="39">
        <v>41765</v>
      </c>
      <c r="B53" s="42" t="s">
        <v>382</v>
      </c>
      <c r="C53" s="42" t="s">
        <v>10</v>
      </c>
      <c r="D53" s="42" t="s">
        <v>383</v>
      </c>
      <c r="E53" s="42" t="s">
        <v>384</v>
      </c>
      <c r="F53" s="43" t="s">
        <v>385</v>
      </c>
      <c r="G53" s="41">
        <v>31.99</v>
      </c>
      <c r="H53" s="2"/>
      <c r="J53" s="2"/>
    </row>
    <row r="54" spans="1:11" s="40" customFormat="1" ht="12.75">
      <c r="A54" s="39">
        <v>41765</v>
      </c>
      <c r="B54" s="42" t="s">
        <v>338</v>
      </c>
      <c r="C54" s="42" t="s">
        <v>13</v>
      </c>
      <c r="D54" s="42" t="s">
        <v>391</v>
      </c>
      <c r="E54" s="42"/>
      <c r="F54" s="43" t="s">
        <v>238</v>
      </c>
      <c r="G54" s="41">
        <v>10.94</v>
      </c>
      <c r="H54" s="2">
        <v>37913</v>
      </c>
      <c r="J54" s="2"/>
    </row>
    <row r="55" spans="1:11" s="40" customFormat="1" ht="12.75">
      <c r="A55" s="39">
        <v>41771</v>
      </c>
      <c r="B55" s="42" t="s">
        <v>390</v>
      </c>
      <c r="C55" s="42" t="s">
        <v>386</v>
      </c>
      <c r="D55" s="42" t="s">
        <v>387</v>
      </c>
      <c r="E55" s="42" t="s">
        <v>388</v>
      </c>
      <c r="F55" s="43" t="s">
        <v>389</v>
      </c>
      <c r="G55" s="41"/>
      <c r="H55" s="2"/>
      <c r="J55" s="2"/>
      <c r="K55" s="40" t="s">
        <v>358</v>
      </c>
    </row>
    <row r="56" spans="1:11" s="40" customFormat="1" ht="12.75">
      <c r="A56" s="39">
        <v>41786</v>
      </c>
      <c r="B56" s="42" t="s">
        <v>395</v>
      </c>
      <c r="C56" s="42" t="s">
        <v>219</v>
      </c>
      <c r="D56" s="42" t="s">
        <v>392</v>
      </c>
      <c r="E56" s="42" t="s">
        <v>393</v>
      </c>
      <c r="F56" s="43" t="s">
        <v>394</v>
      </c>
      <c r="G56" s="41">
        <v>1627.67</v>
      </c>
      <c r="H56" s="2" t="s">
        <v>396</v>
      </c>
      <c r="J56" s="2"/>
    </row>
    <row r="57" spans="1:11" s="40" customFormat="1" ht="12.75">
      <c r="A57" s="39">
        <v>41787</v>
      </c>
      <c r="B57" s="42" t="s">
        <v>379</v>
      </c>
      <c r="C57" s="42" t="s">
        <v>219</v>
      </c>
      <c r="D57" s="42" t="s">
        <v>399</v>
      </c>
      <c r="E57" s="42" t="s">
        <v>398</v>
      </c>
      <c r="F57" s="43" t="s">
        <v>380</v>
      </c>
      <c r="G57" s="41">
        <v>469.69</v>
      </c>
      <c r="H57" s="2"/>
      <c r="J57" s="2"/>
      <c r="K57" s="40" t="s">
        <v>397</v>
      </c>
    </row>
    <row r="58" spans="1:11" s="40" customFormat="1" ht="12.75">
      <c r="A58" s="39">
        <v>41800</v>
      </c>
      <c r="B58" s="42" t="s">
        <v>401</v>
      </c>
      <c r="C58" s="42" t="s">
        <v>402</v>
      </c>
      <c r="D58" s="42"/>
      <c r="E58" s="46" t="s">
        <v>404</v>
      </c>
      <c r="F58" s="43" t="s">
        <v>403</v>
      </c>
      <c r="G58" s="41">
        <f>125*4</f>
        <v>500</v>
      </c>
      <c r="I58" s="39"/>
      <c r="J58" s="2">
        <v>520459</v>
      </c>
      <c r="K58" s="40" t="s">
        <v>405</v>
      </c>
    </row>
    <row r="59" spans="1:11" s="40" customFormat="1" ht="12.75">
      <c r="A59" s="39">
        <v>41802</v>
      </c>
      <c r="B59" s="42" t="s">
        <v>422</v>
      </c>
      <c r="C59" s="42" t="s">
        <v>406</v>
      </c>
      <c r="D59" s="42" t="s">
        <v>407</v>
      </c>
      <c r="E59" s="46" t="s">
        <v>408</v>
      </c>
      <c r="F59" s="43" t="s">
        <v>165</v>
      </c>
      <c r="G59" s="41">
        <v>128</v>
      </c>
      <c r="I59" s="39"/>
      <c r="J59" s="2"/>
      <c r="K59" s="40" t="s">
        <v>409</v>
      </c>
    </row>
    <row r="60" spans="1:11" s="40" customFormat="1" ht="12.75">
      <c r="A60" s="39">
        <v>41806</v>
      </c>
      <c r="B60" s="42" t="s">
        <v>413</v>
      </c>
      <c r="C60" s="42" t="s">
        <v>13</v>
      </c>
      <c r="D60" s="42" t="s">
        <v>410</v>
      </c>
      <c r="E60" s="46" t="s">
        <v>41</v>
      </c>
      <c r="F60" s="43" t="s">
        <v>411</v>
      </c>
      <c r="G60" s="41">
        <v>88.04</v>
      </c>
      <c r="I60" s="39"/>
      <c r="J60" s="2"/>
      <c r="K60" s="40" t="s">
        <v>412</v>
      </c>
    </row>
    <row r="61" spans="1:11" s="40" customFormat="1" ht="12.75">
      <c r="A61" s="39">
        <v>41809</v>
      </c>
      <c r="B61" s="42" t="s">
        <v>415</v>
      </c>
      <c r="C61" s="42" t="s">
        <v>13</v>
      </c>
      <c r="D61" s="42" t="s">
        <v>416</v>
      </c>
      <c r="E61" s="46" t="s">
        <v>417</v>
      </c>
      <c r="F61" s="43" t="s">
        <v>414</v>
      </c>
      <c r="G61" s="41">
        <v>82.89</v>
      </c>
      <c r="I61" s="39"/>
      <c r="J61" s="2"/>
    </row>
    <row r="62" spans="1:11" s="40" customFormat="1" ht="12.75">
      <c r="A62" s="39">
        <v>41810</v>
      </c>
      <c r="B62" s="42" t="s">
        <v>418</v>
      </c>
      <c r="C62" s="42" t="s">
        <v>219</v>
      </c>
      <c r="D62" s="42" t="s">
        <v>419</v>
      </c>
      <c r="E62" s="46" t="s">
        <v>420</v>
      </c>
      <c r="F62" s="43" t="s">
        <v>421</v>
      </c>
      <c r="G62" s="41">
        <v>14.85</v>
      </c>
      <c r="I62" s="39"/>
      <c r="J62" s="2"/>
    </row>
    <row r="63" spans="1:11" s="40" customFormat="1" ht="12.75">
      <c r="A63" s="39">
        <v>41815</v>
      </c>
      <c r="B63" s="42" t="s">
        <v>67</v>
      </c>
      <c r="C63" s="42" t="s">
        <v>219</v>
      </c>
      <c r="D63" s="42" t="s">
        <v>423</v>
      </c>
      <c r="E63" s="46" t="s">
        <v>308</v>
      </c>
      <c r="F63" s="43" t="s">
        <v>424</v>
      </c>
      <c r="G63" s="41">
        <v>149.19999999999999</v>
      </c>
      <c r="I63" s="39"/>
      <c r="J63" s="2"/>
    </row>
    <row r="64" spans="1:11" s="40" customFormat="1" ht="12.75">
      <c r="A64" s="39">
        <v>41830</v>
      </c>
      <c r="B64" s="42" t="s">
        <v>425</v>
      </c>
      <c r="C64" s="42" t="s">
        <v>406</v>
      </c>
      <c r="D64" s="42" t="s">
        <v>426</v>
      </c>
      <c r="E64" s="46" t="s">
        <v>427</v>
      </c>
      <c r="F64" s="43" t="s">
        <v>428</v>
      </c>
      <c r="G64" s="41">
        <v>295</v>
      </c>
      <c r="I64" s="39"/>
      <c r="J64" s="2"/>
    </row>
    <row r="65" spans="1:11" s="40" customFormat="1" ht="12.75">
      <c r="A65" s="39">
        <v>41849</v>
      </c>
      <c r="B65" s="42" t="s">
        <v>429</v>
      </c>
      <c r="C65" s="42" t="s">
        <v>183</v>
      </c>
      <c r="D65" s="42" t="s">
        <v>430</v>
      </c>
      <c r="E65" s="46" t="s">
        <v>431</v>
      </c>
      <c r="F65" s="43" t="s">
        <v>165</v>
      </c>
      <c r="G65" s="41">
        <v>184.9</v>
      </c>
      <c r="I65" s="39"/>
      <c r="J65" s="2"/>
    </row>
    <row r="66" spans="1:11" s="40" customFormat="1" ht="12.75">
      <c r="A66" s="39">
        <v>41849</v>
      </c>
      <c r="B66" s="42" t="s">
        <v>159</v>
      </c>
      <c r="C66" s="42" t="s">
        <v>28</v>
      </c>
      <c r="D66" s="42" t="s">
        <v>108</v>
      </c>
      <c r="E66" s="46" t="s">
        <v>260</v>
      </c>
      <c r="F66" s="43" t="s">
        <v>432</v>
      </c>
      <c r="G66" s="41"/>
      <c r="I66" s="39"/>
      <c r="J66" s="2"/>
      <c r="K66" s="40" t="s">
        <v>433</v>
      </c>
    </row>
    <row r="67" spans="1:11" s="40" customFormat="1" ht="12.75">
      <c r="A67" s="39">
        <v>41849</v>
      </c>
      <c r="B67" s="42" t="s">
        <v>159</v>
      </c>
      <c r="C67" s="42" t="s">
        <v>28</v>
      </c>
      <c r="D67" s="42" t="s">
        <v>436</v>
      </c>
      <c r="E67" s="46" t="s">
        <v>260</v>
      </c>
      <c r="F67" s="43" t="s">
        <v>438</v>
      </c>
      <c r="G67" s="41"/>
      <c r="I67" s="39"/>
      <c r="J67" s="2"/>
      <c r="K67" s="40" t="s">
        <v>437</v>
      </c>
    </row>
    <row r="68" spans="1:11" s="40" customFormat="1" ht="12.75">
      <c r="A68" s="39">
        <v>41850</v>
      </c>
      <c r="B68" s="42" t="s">
        <v>67</v>
      </c>
      <c r="C68" s="42" t="s">
        <v>28</v>
      </c>
      <c r="D68" s="42" t="s">
        <v>37</v>
      </c>
      <c r="E68" s="46" t="s">
        <v>308</v>
      </c>
      <c r="F68" s="43" t="s">
        <v>238</v>
      </c>
      <c r="G68" s="41">
        <v>41.98</v>
      </c>
      <c r="I68" s="39"/>
      <c r="J68" s="2"/>
      <c r="K68" s="40" t="s">
        <v>435</v>
      </c>
    </row>
    <row r="69" spans="1:11" s="40" customFormat="1" ht="12.75">
      <c r="A69" s="39">
        <v>41850</v>
      </c>
      <c r="B69" s="42" t="s">
        <v>67</v>
      </c>
      <c r="C69" s="42" t="s">
        <v>28</v>
      </c>
      <c r="D69" s="42" t="s">
        <v>255</v>
      </c>
      <c r="E69" s="46" t="s">
        <v>308</v>
      </c>
      <c r="F69" s="43" t="s">
        <v>434</v>
      </c>
      <c r="G69" s="41">
        <v>6.42</v>
      </c>
      <c r="I69" s="39"/>
      <c r="J69" s="2"/>
      <c r="K69" s="40" t="s">
        <v>435</v>
      </c>
    </row>
    <row r="70" spans="1:11" s="40" customFormat="1" ht="12.75">
      <c r="A70" s="39">
        <v>41856</v>
      </c>
      <c r="B70" s="42" t="s">
        <v>159</v>
      </c>
      <c r="C70" s="42" t="s">
        <v>439</v>
      </c>
      <c r="D70" s="42" t="s">
        <v>440</v>
      </c>
      <c r="E70" s="46" t="s">
        <v>159</v>
      </c>
      <c r="F70" s="43" t="s">
        <v>441</v>
      </c>
      <c r="G70" s="41">
        <v>194.75</v>
      </c>
      <c r="I70" s="39"/>
      <c r="J70" s="2"/>
      <c r="K70" s="40" t="s">
        <v>442</v>
      </c>
    </row>
    <row r="71" spans="1:11" s="40" customFormat="1" ht="12.75">
      <c r="A71" s="39">
        <v>41856</v>
      </c>
      <c r="B71" s="42" t="s">
        <v>67</v>
      </c>
      <c r="C71" s="42" t="s">
        <v>443</v>
      </c>
      <c r="D71" s="42" t="s">
        <v>445</v>
      </c>
      <c r="E71" s="46" t="s">
        <v>308</v>
      </c>
      <c r="F71" s="43" t="s">
        <v>446</v>
      </c>
      <c r="G71" s="41">
        <v>607.20000000000005</v>
      </c>
      <c r="I71" s="39"/>
      <c r="J71" s="2"/>
      <c r="K71" s="40" t="s">
        <v>444</v>
      </c>
    </row>
    <row r="72" spans="1:11" s="40" customFormat="1" ht="12.75">
      <c r="A72" s="39">
        <v>41856</v>
      </c>
      <c r="B72" s="42" t="s">
        <v>447</v>
      </c>
      <c r="C72" s="42" t="s">
        <v>183</v>
      </c>
      <c r="D72" s="42" t="s">
        <v>448</v>
      </c>
      <c r="E72" s="46" t="s">
        <v>447</v>
      </c>
      <c r="F72" s="43" t="s">
        <v>238</v>
      </c>
      <c r="G72" s="41">
        <v>29.31</v>
      </c>
      <c r="I72" s="39"/>
      <c r="J72" s="2"/>
    </row>
    <row r="73" spans="1:11" s="40" customFormat="1" ht="12.75">
      <c r="A73" s="39">
        <v>41863</v>
      </c>
      <c r="B73" s="42" t="s">
        <v>454</v>
      </c>
      <c r="C73" s="42" t="s">
        <v>453</v>
      </c>
      <c r="D73" s="42" t="s">
        <v>452</v>
      </c>
      <c r="E73" s="46" t="s">
        <v>451</v>
      </c>
      <c r="F73" s="43" t="s">
        <v>449</v>
      </c>
      <c r="G73" s="41">
        <v>111.42</v>
      </c>
      <c r="I73" s="39"/>
      <c r="J73" s="2"/>
      <c r="K73" s="40" t="s">
        <v>450</v>
      </c>
    </row>
    <row r="74" spans="1:11" s="40" customFormat="1" ht="12.75">
      <c r="A74" s="39">
        <v>41866</v>
      </c>
      <c r="B74" s="42" t="s">
        <v>159</v>
      </c>
      <c r="C74" s="42" t="s">
        <v>453</v>
      </c>
      <c r="D74" s="42" t="s">
        <v>457</v>
      </c>
      <c r="E74" s="46" t="s">
        <v>455</v>
      </c>
      <c r="F74" s="43" t="s">
        <v>456</v>
      </c>
      <c r="G74" s="41">
        <v>141.75</v>
      </c>
      <c r="I74" s="39"/>
      <c r="J74" s="2"/>
    </row>
    <row r="75" spans="1:11" s="40" customFormat="1" ht="12.75">
      <c r="A75" s="39">
        <v>41866</v>
      </c>
      <c r="B75" s="42" t="s">
        <v>458</v>
      </c>
      <c r="C75" s="42" t="s">
        <v>13</v>
      </c>
      <c r="D75" s="42" t="s">
        <v>37</v>
      </c>
      <c r="E75" s="46" t="s">
        <v>329</v>
      </c>
      <c r="F75" s="43" t="s">
        <v>238</v>
      </c>
      <c r="G75" s="41">
        <v>10.94</v>
      </c>
      <c r="I75" s="39"/>
      <c r="J75" s="2"/>
    </row>
    <row r="76" spans="1:11" s="40" customFormat="1" ht="12.75">
      <c r="A76" s="39">
        <v>41886</v>
      </c>
      <c r="B76" s="42" t="s">
        <v>459</v>
      </c>
      <c r="C76" s="42" t="s">
        <v>28</v>
      </c>
      <c r="D76" s="42" t="s">
        <v>37</v>
      </c>
      <c r="E76" s="46" t="s">
        <v>460</v>
      </c>
      <c r="F76" s="43" t="s">
        <v>238</v>
      </c>
      <c r="G76" s="41">
        <v>26.68</v>
      </c>
      <c r="I76" s="39"/>
      <c r="J76" s="2"/>
    </row>
    <row r="77" spans="1:11" s="40" customFormat="1" ht="12.75">
      <c r="A77" s="39"/>
      <c r="B77" s="42"/>
      <c r="C77" s="42"/>
      <c r="D77" s="42"/>
      <c r="E77" s="46"/>
      <c r="F77" s="43"/>
      <c r="G77" s="41"/>
      <c r="I77" s="39"/>
      <c r="J77" s="2"/>
    </row>
    <row r="78" spans="1:11" s="40" customFormat="1" ht="12.75"/>
    <row r="79" spans="1:11" ht="2.1" customHeight="1">
      <c r="A79" s="9"/>
      <c r="B79" s="9"/>
      <c r="C79" s="9"/>
      <c r="D79" s="9"/>
      <c r="E79" s="9"/>
      <c r="F79" s="9"/>
      <c r="G79" s="12"/>
      <c r="H79" s="9"/>
      <c r="I79" s="9"/>
      <c r="J79" s="9"/>
      <c r="K79" s="9"/>
    </row>
    <row r="80" spans="1:11">
      <c r="G80" s="10">
        <f>SUM(G5:G79)</f>
        <v>24019.059999999998</v>
      </c>
    </row>
  </sheetData>
  <sortState ref="A12:N76">
    <sortCondition ref="A12:A76"/>
  </sortState>
  <pageMargins left="0.42" right="0.34" top="0.43" bottom="0.4" header="0.3" footer="0.3"/>
  <pageSetup scale="5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E5:G34"/>
  <sheetViews>
    <sheetView topLeftCell="A5" workbookViewId="0">
      <selection activeCell="G34" sqref="G34"/>
    </sheetView>
  </sheetViews>
  <sheetFormatPr defaultRowHeight="15"/>
  <cols>
    <col min="7" max="7" width="72.28515625" bestFit="1" customWidth="1"/>
  </cols>
  <sheetData>
    <row r="5" spans="5:7">
      <c r="E5" s="44" t="s">
        <v>270</v>
      </c>
    </row>
    <row r="6" spans="5:7">
      <c r="G6" t="s">
        <v>270</v>
      </c>
    </row>
    <row r="7" spans="5:7">
      <c r="G7" t="s">
        <v>289</v>
      </c>
    </row>
    <row r="8" spans="5:7">
      <c r="G8" t="s">
        <v>271</v>
      </c>
    </row>
    <row r="9" spans="5:7">
      <c r="G9" t="s">
        <v>272</v>
      </c>
    </row>
    <row r="10" spans="5:7">
      <c r="G10" t="s">
        <v>273</v>
      </c>
    </row>
    <row r="11" spans="5:7">
      <c r="G11" t="s">
        <v>274</v>
      </c>
    </row>
    <row r="13" spans="5:7">
      <c r="G13" t="s">
        <v>275</v>
      </c>
    </row>
    <row r="14" spans="5:7">
      <c r="G14" t="s">
        <v>276</v>
      </c>
    </row>
    <row r="15" spans="5:7">
      <c r="G15" t="s">
        <v>290</v>
      </c>
    </row>
    <row r="16" spans="5:7">
      <c r="G16" t="s">
        <v>291</v>
      </c>
    </row>
    <row r="17" spans="7:7">
      <c r="G17" t="s">
        <v>292</v>
      </c>
    </row>
    <row r="18" spans="7:7">
      <c r="G18" t="s">
        <v>277</v>
      </c>
    </row>
    <row r="19" spans="7:7">
      <c r="G19" t="s">
        <v>278</v>
      </c>
    </row>
    <row r="20" spans="7:7">
      <c r="G20" t="s">
        <v>279</v>
      </c>
    </row>
    <row r="21" spans="7:7">
      <c r="G21" t="s">
        <v>280</v>
      </c>
    </row>
    <row r="23" spans="7:7">
      <c r="G23" t="s">
        <v>293</v>
      </c>
    </row>
    <row r="24" spans="7:7">
      <c r="G24" t="s">
        <v>281</v>
      </c>
    </row>
    <row r="25" spans="7:7">
      <c r="G25" t="s">
        <v>282</v>
      </c>
    </row>
    <row r="27" spans="7:7">
      <c r="G27" t="s">
        <v>283</v>
      </c>
    </row>
    <row r="28" spans="7:7">
      <c r="G28" t="s">
        <v>284</v>
      </c>
    </row>
    <row r="29" spans="7:7">
      <c r="G29" t="s">
        <v>285</v>
      </c>
    </row>
    <row r="30" spans="7:7">
      <c r="G30" t="s">
        <v>294</v>
      </c>
    </row>
    <row r="31" spans="7:7">
      <c r="G31" t="s">
        <v>286</v>
      </c>
    </row>
    <row r="32" spans="7:7">
      <c r="G32" t="s">
        <v>295</v>
      </c>
    </row>
    <row r="33" spans="7:7">
      <c r="G33" t="s">
        <v>287</v>
      </c>
    </row>
    <row r="34" spans="7:7">
      <c r="G34" t="s">
        <v>288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</vt:lpstr>
      <vt:lpstr>2014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2014-09-08T20:45:02Z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</Properties>
</file>