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2660" windowHeight="9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C13" i="1" l="1"/>
  <c r="C12" i="1"/>
  <c r="C15" i="1" l="1"/>
  <c r="C9" i="1"/>
  <c r="C17" i="1" l="1"/>
  <c r="C18" i="1" s="1"/>
  <c r="C20" i="1" l="1"/>
  <c r="C24" i="1" s="1"/>
</calcChain>
</file>

<file path=xl/comments1.xml><?xml version="1.0" encoding="utf-8"?>
<comments xmlns="http://schemas.openxmlformats.org/spreadsheetml/2006/main">
  <authors>
    <author>Author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Operator
 Pipe Layer/Fitter
 Driver
 Top Man
  Labourer
</t>
        </r>
      </text>
    </comment>
  </commentList>
</comments>
</file>

<file path=xl/sharedStrings.xml><?xml version="1.0" encoding="utf-8"?>
<sst xmlns="http://schemas.openxmlformats.org/spreadsheetml/2006/main" count="19" uniqueCount="19">
  <si>
    <t>PM</t>
  </si>
  <si>
    <t>Permit/Submittals</t>
  </si>
  <si>
    <t>Concrete/Stabilizers and MegaLugs etc</t>
  </si>
  <si>
    <t>MarkUp @ 30%</t>
  </si>
  <si>
    <t>Total</t>
  </si>
  <si>
    <t>Utility ShutOff/Permit</t>
  </si>
  <si>
    <t>Valve Box to grade</t>
  </si>
  <si>
    <t>Concrete Cut/Remove haul off concrete/Excavation &amp; Fill/Surface Repair</t>
  </si>
  <si>
    <t>SubTotal</t>
  </si>
  <si>
    <t>I quoted them:</t>
  </si>
  <si>
    <t>Labour (Four Days)</t>
  </si>
  <si>
    <t>Missing amount I need to add/remove:</t>
  </si>
  <si>
    <t>Hydrant 5ft 6"</t>
  </si>
  <si>
    <t>Valve 6"</t>
  </si>
  <si>
    <t>2022-06-16                                        Public StorageHydrant</t>
  </si>
  <si>
    <t>Steel Traffic Plates</t>
  </si>
  <si>
    <t>State Construction Registry &amp; Compliance Reporting Fees</t>
  </si>
  <si>
    <t>2935 South 3600 West. WVC 84119</t>
  </si>
  <si>
    <t xml:space="preserve">Annual Private Service Main Inspection (incl TCE) @ $48 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</si>
</sst>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4" fontId="3" fillId="2" borderId="0" xfId="0" applyNumberFormat="1" applyFont="1" applyFill="1"/>
    <xf numFmtId="4" fontId="1" fillId="0" borderId="0" xfId="0" applyNumberFormat="1" applyFont="1"/>
    <xf numFmtId="0" fontId="0" fillId="0" borderId="0" xfId="0" quotePrefix="1"/>
    <xf numFmtId="4" fontId="2" fillId="0" borderId="0" xfId="0" applyNumberFormat="1" applyFont="1" applyFill="1"/>
    <xf numFmtId="0" fontId="6" fillId="0" borderId="0" xfId="0" applyFont="1" applyFill="1" applyAlignment="1">
      <alignment horizontal="right"/>
    </xf>
    <xf numFmtId="4" fontId="2" fillId="3" borderId="0" xfId="0" applyNumberFormat="1" applyFont="1" applyFill="1"/>
    <xf numFmtId="0" fontId="7" fillId="0" borderId="0" xfId="0" quotePrefix="1" applyFont="1" applyAlignment="1">
      <alignment horizontal="right"/>
    </xf>
    <xf numFmtId="0" fontId="8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F26" sqref="F26"/>
    </sheetView>
  </sheetViews>
  <sheetFormatPr defaultRowHeight="15" x14ac:dyDescent="0.25"/>
  <cols>
    <col min="1" max="1" width="0.7109375" customWidth="1"/>
    <col min="2" max="2" width="63" customWidth="1"/>
    <col min="3" max="3" width="13.28515625" style="1" customWidth="1"/>
  </cols>
  <sheetData>
    <row r="1" spans="1:3" x14ac:dyDescent="0.25">
      <c r="B1" s="13" t="s">
        <v>17</v>
      </c>
    </row>
    <row r="2" spans="1:3" x14ac:dyDescent="0.25">
      <c r="A2" s="8"/>
      <c r="B2" s="12" t="s">
        <v>14</v>
      </c>
      <c r="C2" s="3"/>
    </row>
    <row r="3" spans="1:3" x14ac:dyDescent="0.25">
      <c r="B3" s="4" t="s">
        <v>12</v>
      </c>
      <c r="C3" s="3">
        <v>4100</v>
      </c>
    </row>
    <row r="4" spans="1:3" x14ac:dyDescent="0.25">
      <c r="B4" s="4" t="s">
        <v>13</v>
      </c>
      <c r="C4" s="3">
        <v>894</v>
      </c>
    </row>
    <row r="5" spans="1:3" x14ac:dyDescent="0.25">
      <c r="B5" s="4" t="s">
        <v>7</v>
      </c>
      <c r="C5" s="3">
        <v>3250</v>
      </c>
    </row>
    <row r="6" spans="1:3" x14ac:dyDescent="0.25">
      <c r="B6" s="4" t="s">
        <v>2</v>
      </c>
      <c r="C6" s="3">
        <v>1100</v>
      </c>
    </row>
    <row r="7" spans="1:3" x14ac:dyDescent="0.25">
      <c r="B7" s="10" t="s">
        <v>15</v>
      </c>
      <c r="C7" s="9">
        <v>900</v>
      </c>
    </row>
    <row r="8" spans="1:3" x14ac:dyDescent="0.25">
      <c r="B8" s="4" t="s">
        <v>6</v>
      </c>
      <c r="C8" s="3">
        <v>500</v>
      </c>
    </row>
    <row r="9" spans="1:3" x14ac:dyDescent="0.25">
      <c r="B9" s="4" t="s">
        <v>10</v>
      </c>
      <c r="C9" s="3">
        <f>5*4*8*100+N("5Chaps x 4 Days")</f>
        <v>16000</v>
      </c>
    </row>
    <row r="10" spans="1:3" x14ac:dyDescent="0.25">
      <c r="B10" s="4" t="s">
        <v>1</v>
      </c>
      <c r="C10" s="3">
        <v>525</v>
      </c>
    </row>
    <row r="11" spans="1:3" x14ac:dyDescent="0.25">
      <c r="B11" s="4" t="s">
        <v>5</v>
      </c>
      <c r="C11" s="3">
        <v>300</v>
      </c>
    </row>
    <row r="12" spans="1:3" x14ac:dyDescent="0.25">
      <c r="B12" s="4" t="s">
        <v>18</v>
      </c>
      <c r="C12" s="3">
        <f>47*5</f>
        <v>235</v>
      </c>
    </row>
    <row r="13" spans="1:3" x14ac:dyDescent="0.25">
      <c r="B13" s="4" t="s">
        <v>16</v>
      </c>
      <c r="C13" s="3">
        <f>147+50</f>
        <v>197</v>
      </c>
    </row>
    <row r="14" spans="1:3" ht="2.1" customHeight="1" x14ac:dyDescent="0.25">
      <c r="B14" s="5"/>
      <c r="C14" s="6"/>
    </row>
    <row r="15" spans="1:3" x14ac:dyDescent="0.25">
      <c r="B15" s="5"/>
      <c r="C15" s="3">
        <f>SUM(C2:C14)</f>
        <v>28001</v>
      </c>
    </row>
    <row r="16" spans="1:3" x14ac:dyDescent="0.25">
      <c r="B16" s="4" t="s">
        <v>0</v>
      </c>
      <c r="C16" s="3">
        <f>+C15*6.1%</f>
        <v>1708.0609999999999</v>
      </c>
    </row>
    <row r="17" spans="2:6" x14ac:dyDescent="0.25">
      <c r="B17" s="4" t="s">
        <v>8</v>
      </c>
      <c r="C17" s="3">
        <f>SUM(C15:C16)</f>
        <v>29709.061000000002</v>
      </c>
    </row>
    <row r="18" spans="2:6" x14ac:dyDescent="0.25">
      <c r="B18" s="4" t="s">
        <v>3</v>
      </c>
      <c r="C18" s="3">
        <f>+C17*30%</f>
        <v>8912.7183000000005</v>
      </c>
    </row>
    <row r="19" spans="2:6" ht="2.1" customHeight="1" x14ac:dyDescent="0.25">
      <c r="B19" s="4"/>
      <c r="C19" s="6"/>
    </row>
    <row r="20" spans="2:6" x14ac:dyDescent="0.25">
      <c r="B20" s="4" t="s">
        <v>4</v>
      </c>
      <c r="C20" s="11">
        <f>+C18+C17</f>
        <v>38621.779300000002</v>
      </c>
    </row>
    <row r="21" spans="2:6" x14ac:dyDescent="0.25">
      <c r="B21" s="5"/>
      <c r="C21" s="3"/>
      <c r="F21" s="1"/>
    </row>
    <row r="22" spans="2:6" x14ac:dyDescent="0.25">
      <c r="B22" s="2" t="s">
        <v>9</v>
      </c>
      <c r="C22" s="3">
        <v>33120</v>
      </c>
    </row>
    <row r="23" spans="2:6" x14ac:dyDescent="0.25">
      <c r="B23" s="5"/>
      <c r="C23" s="3"/>
    </row>
    <row r="24" spans="2:6" x14ac:dyDescent="0.25">
      <c r="B24" s="2" t="s">
        <v>11</v>
      </c>
      <c r="C24" s="7">
        <f>+C22-C20</f>
        <v>-5501.779300000002</v>
      </c>
    </row>
    <row r="25" spans="2:6" x14ac:dyDescent="0.25">
      <c r="B25" s="5"/>
      <c r="C25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2022-06-23T16:49:41Z</dcterms:modified>
</cp:coreProperties>
</file>